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ไฟล์งานต่างๆ ใช้ที่สถ.แม่ฮ่องสอน ปรับใช้\โครงการพัฒนาคุณภาพชีวิตผู้สูงอายุขององค์กรปกครองส่วนท้องถิ่น ประจำปีงบประมาณ พ.ศ.2568\แบบบันทึกการสำรวจ อสบ. ปี 2563 2567 2568 อัพเดทล่าสุด 2 กรกฎาคม 2568\"/>
    </mc:Choice>
  </mc:AlternateContent>
  <xr:revisionPtr revIDLastSave="0" documentId="13_ncr:1_{796A9D07-9B5C-4338-B091-4C45F97340A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สำรวจ อสบ." sheetId="1" r:id="rId1"/>
    <sheet name="Sheet2" sheetId="2" state="hidden" r:id="rId2"/>
    <sheet name="Sheet3" sheetId="3" state="hidden" r:id="rId3"/>
    <sheet name="Sheet1" sheetId="4" state="hidden" r:id="rId4"/>
  </sheets>
  <definedNames>
    <definedName name="_xlnm._FilterDatabase" localSheetId="3" hidden="1">Sheet1!$A$3:$I$86</definedName>
    <definedName name="_xlnm._FilterDatabase" localSheetId="0" hidden="1">'สำรวจ อสบ.'!$A$6:$Z$172</definedName>
    <definedName name="_xlnm.Print_Area" localSheetId="0">'สำรวจ อสบ.'!$A$1:$U$244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FWtPveJCM821yzRicP+rjxDojh0TfoEmX0rNplmSd74="/>
    </ext>
  </extLst>
</workbook>
</file>

<file path=xl/calcChain.xml><?xml version="1.0" encoding="utf-8"?>
<calcChain xmlns="http://schemas.openxmlformats.org/spreadsheetml/2006/main">
  <c r="Z86" i="4" l="1"/>
  <c r="AE80" i="4"/>
  <c r="AD80" i="4"/>
  <c r="AC80" i="4"/>
  <c r="AB80" i="4"/>
  <c r="AA80" i="4"/>
  <c r="U80" i="4"/>
  <c r="T80" i="4"/>
  <c r="V80" i="4" s="1"/>
  <c r="P80" i="4"/>
  <c r="O80" i="4"/>
  <c r="N80" i="4"/>
  <c r="M80" i="4"/>
  <c r="Q80" i="4" s="1"/>
  <c r="L80" i="4"/>
  <c r="K80" i="4"/>
  <c r="J80" i="4"/>
  <c r="I80" i="4"/>
  <c r="H80" i="4"/>
  <c r="G80" i="4"/>
  <c r="F80" i="4"/>
  <c r="E80" i="4"/>
  <c r="Z80" i="4" s="1"/>
  <c r="D80" i="4"/>
  <c r="C80" i="4"/>
  <c r="AE79" i="4"/>
  <c r="AD79" i="4"/>
  <c r="AC79" i="4"/>
  <c r="AB79" i="4"/>
  <c r="AA79" i="4"/>
  <c r="V79" i="4"/>
  <c r="U79" i="4"/>
  <c r="T79" i="4"/>
  <c r="P79" i="4"/>
  <c r="R79" i="4" s="1"/>
  <c r="X79" i="4" s="1"/>
  <c r="O79" i="4"/>
  <c r="N79" i="4"/>
  <c r="M79" i="4"/>
  <c r="Q79" i="4" s="1"/>
  <c r="L79" i="4"/>
  <c r="K79" i="4"/>
  <c r="J79" i="4"/>
  <c r="I79" i="4"/>
  <c r="H79" i="4"/>
  <c r="G79" i="4"/>
  <c r="F79" i="4"/>
  <c r="E79" i="4"/>
  <c r="Z79" i="4" s="1"/>
  <c r="D79" i="4"/>
  <c r="C79" i="4"/>
  <c r="AE78" i="4"/>
  <c r="AD78" i="4"/>
  <c r="AC78" i="4"/>
  <c r="AB78" i="4"/>
  <c r="AA78" i="4"/>
  <c r="V78" i="4"/>
  <c r="U78" i="4"/>
  <c r="T78" i="4"/>
  <c r="P78" i="4"/>
  <c r="O78" i="4"/>
  <c r="R78" i="4" s="1"/>
  <c r="X78" i="4" s="1"/>
  <c r="N78" i="4"/>
  <c r="M78" i="4"/>
  <c r="Q78" i="4" s="1"/>
  <c r="W78" i="4" s="1"/>
  <c r="Y78" i="4" s="1"/>
  <c r="L78" i="4"/>
  <c r="K78" i="4"/>
  <c r="J78" i="4"/>
  <c r="I78" i="4"/>
  <c r="H78" i="4"/>
  <c r="G78" i="4"/>
  <c r="F78" i="4"/>
  <c r="E78" i="4"/>
  <c r="Z78" i="4" s="1"/>
  <c r="D78" i="4"/>
  <c r="C78" i="4"/>
  <c r="AE77" i="4"/>
  <c r="AD77" i="4"/>
  <c r="AC77" i="4"/>
  <c r="AB77" i="4"/>
  <c r="AA77" i="4"/>
  <c r="U77" i="4"/>
  <c r="T77" i="4"/>
  <c r="V77" i="4" s="1"/>
  <c r="Q77" i="4"/>
  <c r="W77" i="4" s="1"/>
  <c r="P77" i="4"/>
  <c r="O77" i="4"/>
  <c r="R77" i="4" s="1"/>
  <c r="X77" i="4" s="1"/>
  <c r="N77" i="4"/>
  <c r="M77" i="4"/>
  <c r="L77" i="4"/>
  <c r="K77" i="4"/>
  <c r="J77" i="4"/>
  <c r="I77" i="4"/>
  <c r="H77" i="4"/>
  <c r="G77" i="4"/>
  <c r="F77" i="4"/>
  <c r="E77" i="4"/>
  <c r="Z77" i="4" s="1"/>
  <c r="D77" i="4"/>
  <c r="C77" i="4"/>
  <c r="AE76" i="4"/>
  <c r="AD76" i="4"/>
  <c r="AC76" i="4"/>
  <c r="AB76" i="4"/>
  <c r="AA76" i="4"/>
  <c r="U76" i="4"/>
  <c r="T76" i="4"/>
  <c r="V76" i="4" s="1"/>
  <c r="P76" i="4"/>
  <c r="O76" i="4"/>
  <c r="N76" i="4"/>
  <c r="M76" i="4"/>
  <c r="Q76" i="4" s="1"/>
  <c r="W76" i="4" s="1"/>
  <c r="L76" i="4"/>
  <c r="K76" i="4"/>
  <c r="J76" i="4"/>
  <c r="I76" i="4"/>
  <c r="H76" i="4"/>
  <c r="G76" i="4"/>
  <c r="F76" i="4"/>
  <c r="E76" i="4"/>
  <c r="Z76" i="4" s="1"/>
  <c r="D76" i="4"/>
  <c r="C76" i="4"/>
  <c r="AE75" i="4"/>
  <c r="AD75" i="4"/>
  <c r="AC75" i="4"/>
  <c r="AB75" i="4"/>
  <c r="AA75" i="4"/>
  <c r="U75" i="4"/>
  <c r="T75" i="4"/>
  <c r="V75" i="4" s="1"/>
  <c r="P75" i="4"/>
  <c r="O75" i="4"/>
  <c r="R75" i="4" s="1"/>
  <c r="X75" i="4" s="1"/>
  <c r="N75" i="4"/>
  <c r="M75" i="4"/>
  <c r="L75" i="4"/>
  <c r="K75" i="4"/>
  <c r="J75" i="4"/>
  <c r="I75" i="4"/>
  <c r="H75" i="4"/>
  <c r="G75" i="4"/>
  <c r="F75" i="4"/>
  <c r="E75" i="4"/>
  <c r="Z75" i="4" s="1"/>
  <c r="D75" i="4"/>
  <c r="C75" i="4"/>
  <c r="AE74" i="4"/>
  <c r="AD74" i="4"/>
  <c r="AC74" i="4"/>
  <c r="AB74" i="4"/>
  <c r="AA74" i="4"/>
  <c r="Z74" i="4"/>
  <c r="U74" i="4"/>
  <c r="V74" i="4" s="1"/>
  <c r="T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AE73" i="4"/>
  <c r="AD73" i="4"/>
  <c r="AC73" i="4"/>
  <c r="AB73" i="4"/>
  <c r="AA73" i="4"/>
  <c r="U73" i="4"/>
  <c r="V73" i="4" s="1"/>
  <c r="T73" i="4"/>
  <c r="P73" i="4"/>
  <c r="O73" i="4"/>
  <c r="N73" i="4"/>
  <c r="Q73" i="4" s="1"/>
  <c r="M73" i="4"/>
  <c r="L73" i="4"/>
  <c r="K73" i="4"/>
  <c r="J73" i="4"/>
  <c r="I73" i="4"/>
  <c r="H73" i="4"/>
  <c r="G73" i="4"/>
  <c r="F73" i="4"/>
  <c r="E73" i="4"/>
  <c r="Z73" i="4" s="1"/>
  <c r="D73" i="4"/>
  <c r="C73" i="4"/>
  <c r="AE72" i="4"/>
  <c r="AD72" i="4"/>
  <c r="AC72" i="4"/>
  <c r="AB72" i="4"/>
  <c r="AA72" i="4"/>
  <c r="V72" i="4"/>
  <c r="U72" i="4"/>
  <c r="T72" i="4"/>
  <c r="P72" i="4"/>
  <c r="O72" i="4"/>
  <c r="N72" i="4"/>
  <c r="Q72" i="4" s="1"/>
  <c r="M72" i="4"/>
  <c r="L72" i="4"/>
  <c r="K72" i="4"/>
  <c r="J72" i="4"/>
  <c r="I72" i="4"/>
  <c r="H72" i="4"/>
  <c r="G72" i="4"/>
  <c r="F72" i="4"/>
  <c r="E72" i="4"/>
  <c r="Z72" i="4" s="1"/>
  <c r="D72" i="4"/>
  <c r="C72" i="4"/>
  <c r="AE71" i="4"/>
  <c r="AD71" i="4"/>
  <c r="AC71" i="4"/>
  <c r="AB71" i="4"/>
  <c r="AA71" i="4"/>
  <c r="V71" i="4"/>
  <c r="U71" i="4"/>
  <c r="T71" i="4"/>
  <c r="P71" i="4"/>
  <c r="O71" i="4"/>
  <c r="R71" i="4" s="1"/>
  <c r="X71" i="4" s="1"/>
  <c r="N71" i="4"/>
  <c r="Q71" i="4" s="1"/>
  <c r="M71" i="4"/>
  <c r="L71" i="4"/>
  <c r="K71" i="4"/>
  <c r="J71" i="4"/>
  <c r="I71" i="4"/>
  <c r="H71" i="4"/>
  <c r="G71" i="4"/>
  <c r="F71" i="4"/>
  <c r="E71" i="4"/>
  <c r="Z71" i="4" s="1"/>
  <c r="D71" i="4"/>
  <c r="C71" i="4"/>
  <c r="AE70" i="4"/>
  <c r="AD70" i="4"/>
  <c r="AC70" i="4"/>
  <c r="AB70" i="4"/>
  <c r="AA70" i="4"/>
  <c r="U70" i="4"/>
  <c r="V70" i="4" s="1"/>
  <c r="T70" i="4"/>
  <c r="P70" i="4"/>
  <c r="O70" i="4"/>
  <c r="R70" i="4" s="1"/>
  <c r="X70" i="4" s="1"/>
  <c r="N70" i="4"/>
  <c r="M70" i="4"/>
  <c r="Q70" i="4" s="1"/>
  <c r="L70" i="4"/>
  <c r="K70" i="4"/>
  <c r="J70" i="4"/>
  <c r="I70" i="4"/>
  <c r="H70" i="4"/>
  <c r="G70" i="4"/>
  <c r="F70" i="4"/>
  <c r="E70" i="4"/>
  <c r="Z70" i="4" s="1"/>
  <c r="D70" i="4"/>
  <c r="C70" i="4"/>
  <c r="AE69" i="4"/>
  <c r="AD69" i="4"/>
  <c r="AC69" i="4"/>
  <c r="AB69" i="4"/>
  <c r="AA69" i="4"/>
  <c r="Z69" i="4"/>
  <c r="U69" i="4"/>
  <c r="T69" i="4"/>
  <c r="P69" i="4"/>
  <c r="R69" i="4" s="1"/>
  <c r="X69" i="4" s="1"/>
  <c r="O69" i="4"/>
  <c r="N69" i="4"/>
  <c r="M69" i="4"/>
  <c r="Q69" i="4" s="1"/>
  <c r="L69" i="4"/>
  <c r="K69" i="4"/>
  <c r="J69" i="4"/>
  <c r="I69" i="4"/>
  <c r="H69" i="4"/>
  <c r="G69" i="4"/>
  <c r="F69" i="4"/>
  <c r="E69" i="4"/>
  <c r="D69" i="4"/>
  <c r="C69" i="4"/>
  <c r="AE68" i="4"/>
  <c r="AD68" i="4"/>
  <c r="AC68" i="4"/>
  <c r="AB68" i="4"/>
  <c r="AA68" i="4"/>
  <c r="U68" i="4"/>
  <c r="T68" i="4"/>
  <c r="P68" i="4"/>
  <c r="O68" i="4"/>
  <c r="N68" i="4"/>
  <c r="M68" i="4"/>
  <c r="Q68" i="4" s="1"/>
  <c r="L68" i="4"/>
  <c r="K68" i="4"/>
  <c r="J68" i="4"/>
  <c r="I68" i="4"/>
  <c r="H68" i="4"/>
  <c r="G68" i="4"/>
  <c r="F68" i="4"/>
  <c r="E68" i="4"/>
  <c r="Z68" i="4" s="1"/>
  <c r="D68" i="4"/>
  <c r="C68" i="4"/>
  <c r="AE67" i="4"/>
  <c r="AD67" i="4"/>
  <c r="AC67" i="4"/>
  <c r="AB67" i="4"/>
  <c r="AA67" i="4"/>
  <c r="U67" i="4"/>
  <c r="T67" i="4"/>
  <c r="V67" i="4" s="1"/>
  <c r="P67" i="4"/>
  <c r="O67" i="4"/>
  <c r="R67" i="4" s="1"/>
  <c r="X67" i="4" s="1"/>
  <c r="N67" i="4"/>
  <c r="Q67" i="4" s="1"/>
  <c r="M67" i="4"/>
  <c r="L67" i="4"/>
  <c r="K67" i="4"/>
  <c r="J67" i="4"/>
  <c r="I67" i="4"/>
  <c r="H67" i="4"/>
  <c r="G67" i="4"/>
  <c r="F67" i="4"/>
  <c r="E67" i="4"/>
  <c r="Z67" i="4" s="1"/>
  <c r="D67" i="4"/>
  <c r="C67" i="4"/>
  <c r="AE66" i="4"/>
  <c r="AD66" i="4"/>
  <c r="AC66" i="4"/>
  <c r="AB66" i="4"/>
  <c r="AA66" i="4"/>
  <c r="U66" i="4"/>
  <c r="T66" i="4"/>
  <c r="V66" i="4" s="1"/>
  <c r="P66" i="4"/>
  <c r="R66" i="4" s="1"/>
  <c r="X66" i="4" s="1"/>
  <c r="O66" i="4"/>
  <c r="N66" i="4"/>
  <c r="M66" i="4"/>
  <c r="Q66" i="4" s="1"/>
  <c r="W66" i="4" s="1"/>
  <c r="Y66" i="4" s="1"/>
  <c r="L66" i="4"/>
  <c r="K66" i="4"/>
  <c r="J66" i="4"/>
  <c r="I66" i="4"/>
  <c r="H66" i="4"/>
  <c r="G66" i="4"/>
  <c r="F66" i="4"/>
  <c r="E66" i="4"/>
  <c r="Z66" i="4" s="1"/>
  <c r="D66" i="4"/>
  <c r="C66" i="4"/>
  <c r="AE65" i="4"/>
  <c r="AD65" i="4"/>
  <c r="AC65" i="4"/>
  <c r="AB65" i="4"/>
  <c r="AA65" i="4"/>
  <c r="U65" i="4"/>
  <c r="T65" i="4"/>
  <c r="V65" i="4" s="1"/>
  <c r="P65" i="4"/>
  <c r="R65" i="4" s="1"/>
  <c r="X65" i="4" s="1"/>
  <c r="O65" i="4"/>
  <c r="N65" i="4"/>
  <c r="M65" i="4"/>
  <c r="Q65" i="4" s="1"/>
  <c r="W65" i="4" s="1"/>
  <c r="Y65" i="4" s="1"/>
  <c r="L65" i="4"/>
  <c r="K65" i="4"/>
  <c r="J65" i="4"/>
  <c r="I65" i="4"/>
  <c r="H65" i="4"/>
  <c r="G65" i="4"/>
  <c r="F65" i="4"/>
  <c r="E65" i="4"/>
  <c r="Z65" i="4" s="1"/>
  <c r="D65" i="4"/>
  <c r="C65" i="4"/>
  <c r="AE64" i="4"/>
  <c r="AD64" i="4"/>
  <c r="AC64" i="4"/>
  <c r="AB64" i="4"/>
  <c r="AA64" i="4"/>
  <c r="U64" i="4"/>
  <c r="T64" i="4"/>
  <c r="V64" i="4" s="1"/>
  <c r="P64" i="4"/>
  <c r="O64" i="4"/>
  <c r="N64" i="4"/>
  <c r="M64" i="4"/>
  <c r="L64" i="4"/>
  <c r="K64" i="4"/>
  <c r="J64" i="4"/>
  <c r="I64" i="4"/>
  <c r="H64" i="4"/>
  <c r="G64" i="4"/>
  <c r="F64" i="4"/>
  <c r="E64" i="4"/>
  <c r="Z64" i="4" s="1"/>
  <c r="D64" i="4"/>
  <c r="C64" i="4"/>
  <c r="AE63" i="4"/>
  <c r="AD63" i="4"/>
  <c r="AC63" i="4"/>
  <c r="AB63" i="4"/>
  <c r="AA63" i="4"/>
  <c r="Z63" i="4"/>
  <c r="U63" i="4"/>
  <c r="T63" i="4"/>
  <c r="V63" i="4" s="1"/>
  <c r="P63" i="4"/>
  <c r="O63" i="4"/>
  <c r="R63" i="4" s="1"/>
  <c r="X63" i="4" s="1"/>
  <c r="N63" i="4"/>
  <c r="M63" i="4"/>
  <c r="Q63" i="4" s="1"/>
  <c r="L63" i="4"/>
  <c r="K63" i="4"/>
  <c r="J63" i="4"/>
  <c r="I63" i="4"/>
  <c r="H63" i="4"/>
  <c r="G63" i="4"/>
  <c r="F63" i="4"/>
  <c r="E63" i="4"/>
  <c r="D63" i="4"/>
  <c r="C63" i="4"/>
  <c r="AE62" i="4"/>
  <c r="AD62" i="4"/>
  <c r="AC62" i="4"/>
  <c r="AB62" i="4"/>
  <c r="AA62" i="4"/>
  <c r="Z62" i="4"/>
  <c r="U62" i="4"/>
  <c r="V62" i="4" s="1"/>
  <c r="T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AE61" i="4"/>
  <c r="AD61" i="4"/>
  <c r="AC61" i="4"/>
  <c r="AB61" i="4"/>
  <c r="AA61" i="4"/>
  <c r="U61" i="4"/>
  <c r="V61" i="4" s="1"/>
  <c r="T61" i="4"/>
  <c r="Q61" i="4"/>
  <c r="AG61" i="4" s="1"/>
  <c r="P61" i="4"/>
  <c r="O61" i="4"/>
  <c r="R61" i="4" s="1"/>
  <c r="X61" i="4" s="1"/>
  <c r="N61" i="4"/>
  <c r="M61" i="4"/>
  <c r="L61" i="4"/>
  <c r="K61" i="4"/>
  <c r="J61" i="4"/>
  <c r="I61" i="4"/>
  <c r="H61" i="4"/>
  <c r="G61" i="4"/>
  <c r="F61" i="4"/>
  <c r="E61" i="4"/>
  <c r="Z61" i="4" s="1"/>
  <c r="D61" i="4"/>
  <c r="C61" i="4"/>
  <c r="AE60" i="4"/>
  <c r="AD60" i="4"/>
  <c r="AC60" i="4"/>
  <c r="AB60" i="4"/>
  <c r="AA60" i="4"/>
  <c r="V60" i="4"/>
  <c r="U60" i="4"/>
  <c r="T60" i="4"/>
  <c r="Q60" i="4"/>
  <c r="AG60" i="4" s="1"/>
  <c r="P60" i="4"/>
  <c r="O60" i="4"/>
  <c r="R60" i="4" s="1"/>
  <c r="X60" i="4" s="1"/>
  <c r="N60" i="4"/>
  <c r="M60" i="4"/>
  <c r="L60" i="4"/>
  <c r="K60" i="4"/>
  <c r="J60" i="4"/>
  <c r="I60" i="4"/>
  <c r="H60" i="4"/>
  <c r="G60" i="4"/>
  <c r="F60" i="4"/>
  <c r="E60" i="4"/>
  <c r="Z60" i="4" s="1"/>
  <c r="D60" i="4"/>
  <c r="C60" i="4"/>
  <c r="AE59" i="4"/>
  <c r="AD59" i="4"/>
  <c r="AC59" i="4"/>
  <c r="AB59" i="4"/>
  <c r="AA59" i="4"/>
  <c r="V59" i="4"/>
  <c r="U59" i="4"/>
  <c r="T59" i="4"/>
  <c r="R59" i="4"/>
  <c r="X59" i="4" s="1"/>
  <c r="P59" i="4"/>
  <c r="O59" i="4"/>
  <c r="N59" i="4"/>
  <c r="M59" i="4"/>
  <c r="L59" i="4"/>
  <c r="K59" i="4"/>
  <c r="J59" i="4"/>
  <c r="I59" i="4"/>
  <c r="H59" i="4"/>
  <c r="G59" i="4"/>
  <c r="F59" i="4"/>
  <c r="E59" i="4"/>
  <c r="Z59" i="4" s="1"/>
  <c r="D59" i="4"/>
  <c r="C59" i="4"/>
  <c r="AE58" i="4"/>
  <c r="AD58" i="4"/>
  <c r="AC58" i="4"/>
  <c r="AB58" i="4"/>
  <c r="AA58" i="4"/>
  <c r="U58" i="4"/>
  <c r="T58" i="4"/>
  <c r="V58" i="4" s="1"/>
  <c r="P58" i="4"/>
  <c r="O58" i="4"/>
  <c r="R58" i="4" s="1"/>
  <c r="X58" i="4" s="1"/>
  <c r="N58" i="4"/>
  <c r="M58" i="4"/>
  <c r="Q58" i="4" s="1"/>
  <c r="L58" i="4"/>
  <c r="K58" i="4"/>
  <c r="J58" i="4"/>
  <c r="I58" i="4"/>
  <c r="H58" i="4"/>
  <c r="G58" i="4"/>
  <c r="F58" i="4"/>
  <c r="E58" i="4"/>
  <c r="Z58" i="4" s="1"/>
  <c r="D58" i="4"/>
  <c r="C58" i="4"/>
  <c r="AE57" i="4"/>
  <c r="AD57" i="4"/>
  <c r="AC57" i="4"/>
  <c r="AB57" i="4"/>
  <c r="AA57" i="4"/>
  <c r="Z57" i="4"/>
  <c r="U57" i="4"/>
  <c r="T57" i="4"/>
  <c r="P57" i="4"/>
  <c r="O57" i="4"/>
  <c r="N57" i="4"/>
  <c r="M57" i="4"/>
  <c r="Q57" i="4" s="1"/>
  <c r="L57" i="4"/>
  <c r="K57" i="4"/>
  <c r="J57" i="4"/>
  <c r="I57" i="4"/>
  <c r="H57" i="4"/>
  <c r="G57" i="4"/>
  <c r="F57" i="4"/>
  <c r="E57" i="4"/>
  <c r="D57" i="4"/>
  <c r="C57" i="4"/>
  <c r="AE56" i="4"/>
  <c r="AD56" i="4"/>
  <c r="AC56" i="4"/>
  <c r="AB56" i="4"/>
  <c r="AA56" i="4"/>
  <c r="U56" i="4"/>
  <c r="T56" i="4"/>
  <c r="P56" i="4"/>
  <c r="O56" i="4"/>
  <c r="N56" i="4"/>
  <c r="M56" i="4"/>
  <c r="L56" i="4"/>
  <c r="K56" i="4"/>
  <c r="J56" i="4"/>
  <c r="I56" i="4"/>
  <c r="H56" i="4"/>
  <c r="G56" i="4"/>
  <c r="F56" i="4"/>
  <c r="E56" i="4"/>
  <c r="Z56" i="4" s="1"/>
  <c r="D56" i="4"/>
  <c r="C56" i="4"/>
  <c r="AE55" i="4"/>
  <c r="AD55" i="4"/>
  <c r="AC55" i="4"/>
  <c r="AB55" i="4"/>
  <c r="AA55" i="4"/>
  <c r="U55" i="4"/>
  <c r="T55" i="4"/>
  <c r="V55" i="4" s="1"/>
  <c r="P55" i="4"/>
  <c r="O55" i="4"/>
  <c r="R55" i="4" s="1"/>
  <c r="X55" i="4" s="1"/>
  <c r="N55" i="4"/>
  <c r="M55" i="4"/>
  <c r="L55" i="4"/>
  <c r="K55" i="4"/>
  <c r="J55" i="4"/>
  <c r="I55" i="4"/>
  <c r="H55" i="4"/>
  <c r="G55" i="4"/>
  <c r="F55" i="4"/>
  <c r="E55" i="4"/>
  <c r="Z55" i="4" s="1"/>
  <c r="D55" i="4"/>
  <c r="C55" i="4"/>
  <c r="AE54" i="4"/>
  <c r="AD54" i="4"/>
  <c r="AC54" i="4"/>
  <c r="AB54" i="4"/>
  <c r="AA54" i="4"/>
  <c r="U54" i="4"/>
  <c r="T54" i="4"/>
  <c r="V54" i="4" s="1"/>
  <c r="P54" i="4"/>
  <c r="O54" i="4"/>
  <c r="R54" i="4" s="1"/>
  <c r="X54" i="4" s="1"/>
  <c r="N54" i="4"/>
  <c r="M54" i="4"/>
  <c r="Q54" i="4" s="1"/>
  <c r="W54" i="4" s="1"/>
  <c r="L54" i="4"/>
  <c r="K54" i="4"/>
  <c r="J54" i="4"/>
  <c r="I54" i="4"/>
  <c r="H54" i="4"/>
  <c r="G54" i="4"/>
  <c r="F54" i="4"/>
  <c r="E54" i="4"/>
  <c r="Z54" i="4" s="1"/>
  <c r="D54" i="4"/>
  <c r="C54" i="4"/>
  <c r="AE53" i="4"/>
  <c r="AD53" i="4"/>
  <c r="AC53" i="4"/>
  <c r="AB53" i="4"/>
  <c r="AA53" i="4"/>
  <c r="U53" i="4"/>
  <c r="T53" i="4"/>
  <c r="P53" i="4"/>
  <c r="O53" i="4"/>
  <c r="R53" i="4" s="1"/>
  <c r="X53" i="4" s="1"/>
  <c r="N53" i="4"/>
  <c r="M53" i="4"/>
  <c r="Q53" i="4" s="1"/>
  <c r="W53" i="4" s="1"/>
  <c r="L53" i="4"/>
  <c r="K53" i="4"/>
  <c r="J53" i="4"/>
  <c r="I53" i="4"/>
  <c r="H53" i="4"/>
  <c r="G53" i="4"/>
  <c r="F53" i="4"/>
  <c r="E53" i="4"/>
  <c r="Z53" i="4" s="1"/>
  <c r="D53" i="4"/>
  <c r="C53" i="4"/>
  <c r="AE52" i="4"/>
  <c r="AD52" i="4"/>
  <c r="AC52" i="4"/>
  <c r="AB52" i="4"/>
  <c r="AA52" i="4"/>
  <c r="U52" i="4"/>
  <c r="T52" i="4"/>
  <c r="P52" i="4"/>
  <c r="O52" i="4"/>
  <c r="R52" i="4" s="1"/>
  <c r="X52" i="4" s="1"/>
  <c r="N52" i="4"/>
  <c r="M52" i="4"/>
  <c r="Q52" i="4" s="1"/>
  <c r="L52" i="4"/>
  <c r="K52" i="4"/>
  <c r="J52" i="4"/>
  <c r="I52" i="4"/>
  <c r="H52" i="4"/>
  <c r="G52" i="4"/>
  <c r="F52" i="4"/>
  <c r="E52" i="4"/>
  <c r="Z52" i="4" s="1"/>
  <c r="D52" i="4"/>
  <c r="C52" i="4"/>
  <c r="AE51" i="4"/>
  <c r="AD51" i="4"/>
  <c r="AC51" i="4"/>
  <c r="AB51" i="4"/>
  <c r="AA51" i="4"/>
  <c r="U51" i="4"/>
  <c r="T51" i="4"/>
  <c r="P51" i="4"/>
  <c r="O51" i="4"/>
  <c r="R51" i="4" s="1"/>
  <c r="X51" i="4" s="1"/>
  <c r="N51" i="4"/>
  <c r="M51" i="4"/>
  <c r="L51" i="4"/>
  <c r="K51" i="4"/>
  <c r="J51" i="4"/>
  <c r="I51" i="4"/>
  <c r="H51" i="4"/>
  <c r="G51" i="4"/>
  <c r="F51" i="4"/>
  <c r="E51" i="4"/>
  <c r="Z51" i="4" s="1"/>
  <c r="D51" i="4"/>
  <c r="C51" i="4"/>
  <c r="AE50" i="4"/>
  <c r="AD50" i="4"/>
  <c r="AC50" i="4"/>
  <c r="AB50" i="4"/>
  <c r="AA50" i="4"/>
  <c r="U50" i="4"/>
  <c r="T50" i="4"/>
  <c r="P50" i="4"/>
  <c r="O50" i="4"/>
  <c r="R50" i="4" s="1"/>
  <c r="X50" i="4" s="1"/>
  <c r="N50" i="4"/>
  <c r="M50" i="4"/>
  <c r="Q50" i="4" s="1"/>
  <c r="L50" i="4"/>
  <c r="K50" i="4"/>
  <c r="J50" i="4"/>
  <c r="I50" i="4"/>
  <c r="H50" i="4"/>
  <c r="G50" i="4"/>
  <c r="F50" i="4"/>
  <c r="E50" i="4"/>
  <c r="Z50" i="4" s="1"/>
  <c r="D50" i="4"/>
  <c r="C50" i="4"/>
  <c r="AE49" i="4"/>
  <c r="AD49" i="4"/>
  <c r="AC49" i="4"/>
  <c r="AB49" i="4"/>
  <c r="AA49" i="4"/>
  <c r="V49" i="4"/>
  <c r="U49" i="4"/>
  <c r="T49" i="4"/>
  <c r="Q49" i="4"/>
  <c r="AG49" i="4" s="1"/>
  <c r="P49" i="4"/>
  <c r="O49" i="4"/>
  <c r="R49" i="4" s="1"/>
  <c r="X49" i="4" s="1"/>
  <c r="N49" i="4"/>
  <c r="M49" i="4"/>
  <c r="L49" i="4"/>
  <c r="K49" i="4"/>
  <c r="J49" i="4"/>
  <c r="I49" i="4"/>
  <c r="H49" i="4"/>
  <c r="G49" i="4"/>
  <c r="F49" i="4"/>
  <c r="E49" i="4"/>
  <c r="Z49" i="4" s="1"/>
  <c r="D49" i="4"/>
  <c r="C49" i="4"/>
  <c r="AE48" i="4"/>
  <c r="AD48" i="4"/>
  <c r="AC48" i="4"/>
  <c r="AB48" i="4"/>
  <c r="AA48" i="4"/>
  <c r="V48" i="4"/>
  <c r="U48" i="4"/>
  <c r="T48" i="4"/>
  <c r="Q48" i="4"/>
  <c r="AG48" i="4" s="1"/>
  <c r="P48" i="4"/>
  <c r="O48" i="4"/>
  <c r="R48" i="4" s="1"/>
  <c r="X48" i="4" s="1"/>
  <c r="N48" i="4"/>
  <c r="M48" i="4"/>
  <c r="L48" i="4"/>
  <c r="K48" i="4"/>
  <c r="J48" i="4"/>
  <c r="I48" i="4"/>
  <c r="H48" i="4"/>
  <c r="G48" i="4"/>
  <c r="F48" i="4"/>
  <c r="E48" i="4"/>
  <c r="Z48" i="4" s="1"/>
  <c r="D48" i="4"/>
  <c r="C48" i="4"/>
  <c r="AE47" i="4"/>
  <c r="AD47" i="4"/>
  <c r="AC47" i="4"/>
  <c r="AB47" i="4"/>
  <c r="AA47" i="4"/>
  <c r="V47" i="4"/>
  <c r="U47" i="4"/>
  <c r="T47" i="4"/>
  <c r="R47" i="4"/>
  <c r="X47" i="4" s="1"/>
  <c r="P47" i="4"/>
  <c r="O47" i="4"/>
  <c r="N47" i="4"/>
  <c r="M47" i="4"/>
  <c r="Q47" i="4" s="1"/>
  <c r="L47" i="4"/>
  <c r="K47" i="4"/>
  <c r="J47" i="4"/>
  <c r="I47" i="4"/>
  <c r="H47" i="4"/>
  <c r="G47" i="4"/>
  <c r="F47" i="4"/>
  <c r="E47" i="4"/>
  <c r="Z47" i="4" s="1"/>
  <c r="D47" i="4"/>
  <c r="C47" i="4"/>
  <c r="AE46" i="4"/>
  <c r="AD46" i="4"/>
  <c r="AC46" i="4"/>
  <c r="AB46" i="4"/>
  <c r="AA46" i="4"/>
  <c r="U46" i="4"/>
  <c r="T46" i="4"/>
  <c r="V46" i="4" s="1"/>
  <c r="P46" i="4"/>
  <c r="O46" i="4"/>
  <c r="R46" i="4" s="1"/>
  <c r="X46" i="4" s="1"/>
  <c r="N46" i="4"/>
  <c r="M46" i="4"/>
  <c r="Q46" i="4" s="1"/>
  <c r="L46" i="4"/>
  <c r="K46" i="4"/>
  <c r="J46" i="4"/>
  <c r="I46" i="4"/>
  <c r="H46" i="4"/>
  <c r="G46" i="4"/>
  <c r="F46" i="4"/>
  <c r="E46" i="4"/>
  <c r="Z46" i="4" s="1"/>
  <c r="D46" i="4"/>
  <c r="C46" i="4"/>
  <c r="AE45" i="4"/>
  <c r="AD45" i="4"/>
  <c r="AC45" i="4"/>
  <c r="AB45" i="4"/>
  <c r="AA45" i="4"/>
  <c r="Z45" i="4"/>
  <c r="U45" i="4"/>
  <c r="T45" i="4"/>
  <c r="P45" i="4"/>
  <c r="O45" i="4"/>
  <c r="N45" i="4"/>
  <c r="M45" i="4"/>
  <c r="Q45" i="4" s="1"/>
  <c r="L45" i="4"/>
  <c r="K45" i="4"/>
  <c r="J45" i="4"/>
  <c r="I45" i="4"/>
  <c r="H45" i="4"/>
  <c r="G45" i="4"/>
  <c r="F45" i="4"/>
  <c r="E45" i="4"/>
  <c r="D45" i="4"/>
  <c r="C45" i="4"/>
  <c r="AE44" i="4"/>
  <c r="AD44" i="4"/>
  <c r="AC44" i="4"/>
  <c r="AB44" i="4"/>
  <c r="AA44" i="4"/>
  <c r="U44" i="4"/>
  <c r="T44" i="4"/>
  <c r="P44" i="4"/>
  <c r="O44" i="4"/>
  <c r="N44" i="4"/>
  <c r="M44" i="4"/>
  <c r="L44" i="4"/>
  <c r="K44" i="4"/>
  <c r="J44" i="4"/>
  <c r="I44" i="4"/>
  <c r="H44" i="4"/>
  <c r="G44" i="4"/>
  <c r="F44" i="4"/>
  <c r="E44" i="4"/>
  <c r="Z44" i="4" s="1"/>
  <c r="D44" i="4"/>
  <c r="C44" i="4"/>
  <c r="AE43" i="4"/>
  <c r="AD43" i="4"/>
  <c r="AC43" i="4"/>
  <c r="AB43" i="4"/>
  <c r="AA43" i="4"/>
  <c r="U43" i="4"/>
  <c r="T43" i="4"/>
  <c r="V43" i="4" s="1"/>
  <c r="P43" i="4"/>
  <c r="O43" i="4"/>
  <c r="N43" i="4"/>
  <c r="Q43" i="4" s="1"/>
  <c r="M43" i="4"/>
  <c r="L43" i="4"/>
  <c r="K43" i="4"/>
  <c r="J43" i="4"/>
  <c r="I43" i="4"/>
  <c r="H43" i="4"/>
  <c r="G43" i="4"/>
  <c r="F43" i="4"/>
  <c r="E43" i="4"/>
  <c r="Z43" i="4" s="1"/>
  <c r="D43" i="4"/>
  <c r="C43" i="4"/>
  <c r="AE42" i="4"/>
  <c r="AD42" i="4"/>
  <c r="AC42" i="4"/>
  <c r="AB42" i="4"/>
  <c r="AA42" i="4"/>
  <c r="V42" i="4"/>
  <c r="U42" i="4"/>
  <c r="T42" i="4"/>
  <c r="P42" i="4"/>
  <c r="O42" i="4"/>
  <c r="R42" i="4" s="1"/>
  <c r="X42" i="4" s="1"/>
  <c r="N42" i="4"/>
  <c r="M42" i="4"/>
  <c r="Q42" i="4" s="1"/>
  <c r="W42" i="4" s="1"/>
  <c r="L42" i="4"/>
  <c r="K42" i="4"/>
  <c r="J42" i="4"/>
  <c r="I42" i="4"/>
  <c r="H42" i="4"/>
  <c r="G42" i="4"/>
  <c r="F42" i="4"/>
  <c r="E42" i="4"/>
  <c r="Z42" i="4" s="1"/>
  <c r="D42" i="4"/>
  <c r="C42" i="4"/>
  <c r="AE41" i="4"/>
  <c r="AD41" i="4"/>
  <c r="AC41" i="4"/>
  <c r="AB41" i="4"/>
  <c r="AA41" i="4"/>
  <c r="U41" i="4"/>
  <c r="T41" i="4"/>
  <c r="P41" i="4"/>
  <c r="O41" i="4"/>
  <c r="R41" i="4" s="1"/>
  <c r="X41" i="4" s="1"/>
  <c r="N41" i="4"/>
  <c r="M41" i="4"/>
  <c r="Q41" i="4" s="1"/>
  <c r="W41" i="4" s="1"/>
  <c r="L41" i="4"/>
  <c r="K41" i="4"/>
  <c r="J41" i="4"/>
  <c r="I41" i="4"/>
  <c r="H41" i="4"/>
  <c r="G41" i="4"/>
  <c r="F41" i="4"/>
  <c r="E41" i="4"/>
  <c r="Z41" i="4" s="1"/>
  <c r="D41" i="4"/>
  <c r="C41" i="4"/>
  <c r="AE40" i="4"/>
  <c r="AD40" i="4"/>
  <c r="AC40" i="4"/>
  <c r="AB40" i="4"/>
  <c r="AA40" i="4"/>
  <c r="U40" i="4"/>
  <c r="T40" i="4"/>
  <c r="P40" i="4"/>
  <c r="O40" i="4"/>
  <c r="N40" i="4"/>
  <c r="M40" i="4"/>
  <c r="Q40" i="4" s="1"/>
  <c r="L40" i="4"/>
  <c r="K40" i="4"/>
  <c r="J40" i="4"/>
  <c r="I40" i="4"/>
  <c r="H40" i="4"/>
  <c r="G40" i="4"/>
  <c r="F40" i="4"/>
  <c r="E40" i="4"/>
  <c r="Z40" i="4" s="1"/>
  <c r="D40" i="4"/>
  <c r="C40" i="4"/>
  <c r="AE39" i="4"/>
  <c r="AD39" i="4"/>
  <c r="AC39" i="4"/>
  <c r="AB39" i="4"/>
  <c r="AA39" i="4"/>
  <c r="U39" i="4"/>
  <c r="T39" i="4"/>
  <c r="R39" i="4"/>
  <c r="X39" i="4" s="1"/>
  <c r="P39" i="4"/>
  <c r="O39" i="4"/>
  <c r="N39" i="4"/>
  <c r="M39" i="4"/>
  <c r="Q39" i="4" s="1"/>
  <c r="L39" i="4"/>
  <c r="K39" i="4"/>
  <c r="J39" i="4"/>
  <c r="I39" i="4"/>
  <c r="H39" i="4"/>
  <c r="G39" i="4"/>
  <c r="F39" i="4"/>
  <c r="E39" i="4"/>
  <c r="Z39" i="4" s="1"/>
  <c r="D39" i="4"/>
  <c r="C39" i="4"/>
  <c r="AE38" i="4"/>
  <c r="AD38" i="4"/>
  <c r="AC38" i="4"/>
  <c r="AB38" i="4"/>
  <c r="AA38" i="4"/>
  <c r="Z38" i="4"/>
  <c r="U38" i="4"/>
  <c r="V38" i="4" s="1"/>
  <c r="T38" i="4"/>
  <c r="P38" i="4"/>
  <c r="O38" i="4"/>
  <c r="R38" i="4" s="1"/>
  <c r="X38" i="4" s="1"/>
  <c r="N38" i="4"/>
  <c r="M38" i="4"/>
  <c r="Q38" i="4" s="1"/>
  <c r="L38" i="4"/>
  <c r="K38" i="4"/>
  <c r="J38" i="4"/>
  <c r="I38" i="4"/>
  <c r="H38" i="4"/>
  <c r="G38" i="4"/>
  <c r="F38" i="4"/>
  <c r="E38" i="4"/>
  <c r="D38" i="4"/>
  <c r="C38" i="4"/>
  <c r="AE37" i="4"/>
  <c r="AD37" i="4"/>
  <c r="AC37" i="4"/>
  <c r="AB37" i="4"/>
  <c r="AA37" i="4"/>
  <c r="U37" i="4"/>
  <c r="V37" i="4" s="1"/>
  <c r="T37" i="4"/>
  <c r="P37" i="4"/>
  <c r="O37" i="4"/>
  <c r="N37" i="4"/>
  <c r="M37" i="4"/>
  <c r="Q37" i="4" s="1"/>
  <c r="L37" i="4"/>
  <c r="K37" i="4"/>
  <c r="J37" i="4"/>
  <c r="I37" i="4"/>
  <c r="H37" i="4"/>
  <c r="G37" i="4"/>
  <c r="F37" i="4"/>
  <c r="E37" i="4"/>
  <c r="Z37" i="4" s="1"/>
  <c r="D37" i="4"/>
  <c r="C37" i="4"/>
  <c r="AE36" i="4"/>
  <c r="AD36" i="4"/>
  <c r="AC36" i="4"/>
  <c r="AB36" i="4"/>
  <c r="AA36" i="4"/>
  <c r="V36" i="4"/>
  <c r="U36" i="4"/>
  <c r="T36" i="4"/>
  <c r="P36" i="4"/>
  <c r="O36" i="4"/>
  <c r="R36" i="4" s="1"/>
  <c r="X36" i="4" s="1"/>
  <c r="N36" i="4"/>
  <c r="M36" i="4"/>
  <c r="Q36" i="4" s="1"/>
  <c r="W36" i="4" s="1"/>
  <c r="L36" i="4"/>
  <c r="K36" i="4"/>
  <c r="J36" i="4"/>
  <c r="I36" i="4"/>
  <c r="H36" i="4"/>
  <c r="G36" i="4"/>
  <c r="F36" i="4"/>
  <c r="E36" i="4"/>
  <c r="Z36" i="4" s="1"/>
  <c r="D36" i="4"/>
  <c r="C36" i="4"/>
  <c r="AE35" i="4"/>
  <c r="AD35" i="4"/>
  <c r="AC35" i="4"/>
  <c r="AB35" i="4"/>
  <c r="AA35" i="4"/>
  <c r="Z35" i="4"/>
  <c r="U35" i="4"/>
  <c r="V35" i="4" s="1"/>
  <c r="T35" i="4"/>
  <c r="P35" i="4"/>
  <c r="O35" i="4"/>
  <c r="R35" i="4" s="1"/>
  <c r="X35" i="4" s="1"/>
  <c r="N35" i="4"/>
  <c r="M35" i="4"/>
  <c r="L35" i="4"/>
  <c r="K35" i="4"/>
  <c r="J35" i="4"/>
  <c r="I35" i="4"/>
  <c r="H35" i="4"/>
  <c r="G35" i="4"/>
  <c r="F35" i="4"/>
  <c r="E35" i="4"/>
  <c r="D35" i="4"/>
  <c r="C35" i="4"/>
  <c r="AE34" i="4"/>
  <c r="AD34" i="4"/>
  <c r="AC34" i="4"/>
  <c r="AB34" i="4"/>
  <c r="AA34" i="4"/>
  <c r="U34" i="4"/>
  <c r="T34" i="4"/>
  <c r="R34" i="4"/>
  <c r="X34" i="4" s="1"/>
  <c r="P34" i="4"/>
  <c r="O34" i="4"/>
  <c r="N34" i="4"/>
  <c r="M34" i="4"/>
  <c r="L34" i="4"/>
  <c r="K34" i="4"/>
  <c r="J34" i="4"/>
  <c r="I34" i="4"/>
  <c r="H34" i="4"/>
  <c r="G34" i="4"/>
  <c r="F34" i="4"/>
  <c r="E34" i="4"/>
  <c r="Z34" i="4" s="1"/>
  <c r="D34" i="4"/>
  <c r="C34" i="4"/>
  <c r="AE33" i="4"/>
  <c r="AD33" i="4"/>
  <c r="AC33" i="4"/>
  <c r="AB33" i="4"/>
  <c r="AA33" i="4"/>
  <c r="U33" i="4"/>
  <c r="T33" i="4"/>
  <c r="V33" i="4" s="1"/>
  <c r="P33" i="4"/>
  <c r="O33" i="4"/>
  <c r="R33" i="4" s="1"/>
  <c r="X33" i="4" s="1"/>
  <c r="N33" i="4"/>
  <c r="M33" i="4"/>
  <c r="L33" i="4"/>
  <c r="K33" i="4"/>
  <c r="J33" i="4"/>
  <c r="I33" i="4"/>
  <c r="H33" i="4"/>
  <c r="G33" i="4"/>
  <c r="F33" i="4"/>
  <c r="E33" i="4"/>
  <c r="Z33" i="4" s="1"/>
  <c r="D33" i="4"/>
  <c r="C33" i="4"/>
  <c r="AE32" i="4"/>
  <c r="AD32" i="4"/>
  <c r="AC32" i="4"/>
  <c r="AB32" i="4"/>
  <c r="AA32" i="4"/>
  <c r="U32" i="4"/>
  <c r="T32" i="4"/>
  <c r="V32" i="4" s="1"/>
  <c r="P32" i="4"/>
  <c r="O32" i="4"/>
  <c r="R32" i="4" s="1"/>
  <c r="X32" i="4" s="1"/>
  <c r="N32" i="4"/>
  <c r="M32" i="4"/>
  <c r="Q32" i="4" s="1"/>
  <c r="L32" i="4"/>
  <c r="K32" i="4"/>
  <c r="J32" i="4"/>
  <c r="I32" i="4"/>
  <c r="H32" i="4"/>
  <c r="G32" i="4"/>
  <c r="F32" i="4"/>
  <c r="E32" i="4"/>
  <c r="Z32" i="4" s="1"/>
  <c r="D32" i="4"/>
  <c r="C32" i="4"/>
  <c r="AE31" i="4"/>
  <c r="AD31" i="4"/>
  <c r="AC31" i="4"/>
  <c r="AB31" i="4"/>
  <c r="AA31" i="4"/>
  <c r="U31" i="4"/>
  <c r="T31" i="4"/>
  <c r="V31" i="4" s="1"/>
  <c r="P31" i="4"/>
  <c r="O31" i="4"/>
  <c r="N31" i="4"/>
  <c r="Q31" i="4" s="1"/>
  <c r="M31" i="4"/>
  <c r="L31" i="4"/>
  <c r="K31" i="4"/>
  <c r="J31" i="4"/>
  <c r="I31" i="4"/>
  <c r="H31" i="4"/>
  <c r="G31" i="4"/>
  <c r="F31" i="4"/>
  <c r="E31" i="4"/>
  <c r="Z31" i="4" s="1"/>
  <c r="D31" i="4"/>
  <c r="C31" i="4"/>
  <c r="AE30" i="4"/>
  <c r="AD30" i="4"/>
  <c r="AC30" i="4"/>
  <c r="AB30" i="4"/>
  <c r="AA30" i="4"/>
  <c r="U30" i="4"/>
  <c r="T30" i="4"/>
  <c r="P30" i="4"/>
  <c r="O30" i="4"/>
  <c r="R30" i="4" s="1"/>
  <c r="X30" i="4" s="1"/>
  <c r="N30" i="4"/>
  <c r="M30" i="4"/>
  <c r="Q30" i="4" s="1"/>
  <c r="L30" i="4"/>
  <c r="K30" i="4"/>
  <c r="J30" i="4"/>
  <c r="I30" i="4"/>
  <c r="H30" i="4"/>
  <c r="G30" i="4"/>
  <c r="F30" i="4"/>
  <c r="E30" i="4"/>
  <c r="Z30" i="4" s="1"/>
  <c r="D30" i="4"/>
  <c r="C30" i="4"/>
  <c r="AE29" i="4"/>
  <c r="AD29" i="4"/>
  <c r="AC29" i="4"/>
  <c r="AB29" i="4"/>
  <c r="AA29" i="4"/>
  <c r="U29" i="4"/>
  <c r="T29" i="4"/>
  <c r="P29" i="4"/>
  <c r="O29" i="4"/>
  <c r="R29" i="4" s="1"/>
  <c r="X29" i="4" s="1"/>
  <c r="N29" i="4"/>
  <c r="M29" i="4"/>
  <c r="Q29" i="4" s="1"/>
  <c r="W29" i="4" s="1"/>
  <c r="L29" i="4"/>
  <c r="K29" i="4"/>
  <c r="J29" i="4"/>
  <c r="I29" i="4"/>
  <c r="H29" i="4"/>
  <c r="G29" i="4"/>
  <c r="F29" i="4"/>
  <c r="E29" i="4"/>
  <c r="Z29" i="4" s="1"/>
  <c r="D29" i="4"/>
  <c r="C29" i="4"/>
  <c r="AE28" i="4"/>
  <c r="AD28" i="4"/>
  <c r="AC28" i="4"/>
  <c r="AB28" i="4"/>
  <c r="AA28" i="4"/>
  <c r="U28" i="4"/>
  <c r="T28" i="4"/>
  <c r="P28" i="4"/>
  <c r="O28" i="4"/>
  <c r="N28" i="4"/>
  <c r="M28" i="4"/>
  <c r="Q28" i="4" s="1"/>
  <c r="L28" i="4"/>
  <c r="K28" i="4"/>
  <c r="J28" i="4"/>
  <c r="I28" i="4"/>
  <c r="H28" i="4"/>
  <c r="G28" i="4"/>
  <c r="F28" i="4"/>
  <c r="E28" i="4"/>
  <c r="Z28" i="4" s="1"/>
  <c r="D28" i="4"/>
  <c r="C28" i="4"/>
  <c r="AE27" i="4"/>
  <c r="AD27" i="4"/>
  <c r="AC27" i="4"/>
  <c r="AB27" i="4"/>
  <c r="AA27" i="4"/>
  <c r="U27" i="4"/>
  <c r="T27" i="4"/>
  <c r="R27" i="4"/>
  <c r="X27" i="4" s="1"/>
  <c r="P27" i="4"/>
  <c r="O27" i="4"/>
  <c r="N27" i="4"/>
  <c r="M27" i="4"/>
  <c r="Q27" i="4" s="1"/>
  <c r="L27" i="4"/>
  <c r="K27" i="4"/>
  <c r="J27" i="4"/>
  <c r="I27" i="4"/>
  <c r="H27" i="4"/>
  <c r="G27" i="4"/>
  <c r="F27" i="4"/>
  <c r="E27" i="4"/>
  <c r="Z27" i="4" s="1"/>
  <c r="D27" i="4"/>
  <c r="C27" i="4"/>
  <c r="AE26" i="4"/>
  <c r="AD26" i="4"/>
  <c r="AC26" i="4"/>
  <c r="AB26" i="4"/>
  <c r="AA26" i="4"/>
  <c r="Z26" i="4"/>
  <c r="U26" i="4"/>
  <c r="V26" i="4" s="1"/>
  <c r="T26" i="4"/>
  <c r="P26" i="4"/>
  <c r="O26" i="4"/>
  <c r="R26" i="4" s="1"/>
  <c r="X26" i="4" s="1"/>
  <c r="N26" i="4"/>
  <c r="M26" i="4"/>
  <c r="Q26" i="4" s="1"/>
  <c r="L26" i="4"/>
  <c r="K26" i="4"/>
  <c r="J26" i="4"/>
  <c r="I26" i="4"/>
  <c r="H26" i="4"/>
  <c r="G26" i="4"/>
  <c r="F26" i="4"/>
  <c r="E26" i="4"/>
  <c r="D26" i="4"/>
  <c r="C26" i="4"/>
  <c r="AE25" i="4"/>
  <c r="AD25" i="4"/>
  <c r="AC25" i="4"/>
  <c r="AB25" i="4"/>
  <c r="AA25" i="4"/>
  <c r="U25" i="4"/>
  <c r="V25" i="4" s="1"/>
  <c r="T25" i="4"/>
  <c r="P25" i="4"/>
  <c r="O25" i="4"/>
  <c r="N25" i="4"/>
  <c r="M25" i="4"/>
  <c r="Q25" i="4" s="1"/>
  <c r="L25" i="4"/>
  <c r="K25" i="4"/>
  <c r="J25" i="4"/>
  <c r="I25" i="4"/>
  <c r="H25" i="4"/>
  <c r="G25" i="4"/>
  <c r="F25" i="4"/>
  <c r="E25" i="4"/>
  <c r="Z25" i="4" s="1"/>
  <c r="D25" i="4"/>
  <c r="C25" i="4"/>
  <c r="AE24" i="4"/>
  <c r="AD24" i="4"/>
  <c r="AC24" i="4"/>
  <c r="AB24" i="4"/>
  <c r="AA24" i="4"/>
  <c r="V24" i="4"/>
  <c r="U24" i="4"/>
  <c r="T24" i="4"/>
  <c r="P24" i="4"/>
  <c r="O24" i="4"/>
  <c r="R24" i="4" s="1"/>
  <c r="X24" i="4" s="1"/>
  <c r="N24" i="4"/>
  <c r="M24" i="4"/>
  <c r="Q24" i="4" s="1"/>
  <c r="W24" i="4" s="1"/>
  <c r="L24" i="4"/>
  <c r="K24" i="4"/>
  <c r="J24" i="4"/>
  <c r="I24" i="4"/>
  <c r="H24" i="4"/>
  <c r="G24" i="4"/>
  <c r="F24" i="4"/>
  <c r="E24" i="4"/>
  <c r="Z24" i="4" s="1"/>
  <c r="D24" i="4"/>
  <c r="C24" i="4"/>
  <c r="AE23" i="4"/>
  <c r="AD23" i="4"/>
  <c r="AC23" i="4"/>
  <c r="AB23" i="4"/>
  <c r="AA23" i="4"/>
  <c r="Z23" i="4"/>
  <c r="U23" i="4"/>
  <c r="V23" i="4" s="1"/>
  <c r="T23" i="4"/>
  <c r="P23" i="4"/>
  <c r="O23" i="4"/>
  <c r="R23" i="4" s="1"/>
  <c r="X23" i="4" s="1"/>
  <c r="N23" i="4"/>
  <c r="M23" i="4"/>
  <c r="L23" i="4"/>
  <c r="K23" i="4"/>
  <c r="J23" i="4"/>
  <c r="I23" i="4"/>
  <c r="H23" i="4"/>
  <c r="G23" i="4"/>
  <c r="F23" i="4"/>
  <c r="E23" i="4"/>
  <c r="D23" i="4"/>
  <c r="C23" i="4"/>
  <c r="AE22" i="4"/>
  <c r="AD22" i="4"/>
  <c r="AC22" i="4"/>
  <c r="AB22" i="4"/>
  <c r="AA22" i="4"/>
  <c r="U22" i="4"/>
  <c r="T22" i="4"/>
  <c r="R22" i="4"/>
  <c r="X22" i="4" s="1"/>
  <c r="P22" i="4"/>
  <c r="O22" i="4"/>
  <c r="N22" i="4"/>
  <c r="M22" i="4"/>
  <c r="L22" i="4"/>
  <c r="K22" i="4"/>
  <c r="J22" i="4"/>
  <c r="I22" i="4"/>
  <c r="H22" i="4"/>
  <c r="G22" i="4"/>
  <c r="F22" i="4"/>
  <c r="E22" i="4"/>
  <c r="Z22" i="4" s="1"/>
  <c r="D22" i="4"/>
  <c r="C22" i="4"/>
  <c r="AE21" i="4"/>
  <c r="AD21" i="4"/>
  <c r="AC21" i="4"/>
  <c r="AB21" i="4"/>
  <c r="AA21" i="4"/>
  <c r="U21" i="4"/>
  <c r="T21" i="4"/>
  <c r="V21" i="4" s="1"/>
  <c r="P21" i="4"/>
  <c r="O21" i="4"/>
  <c r="R21" i="4" s="1"/>
  <c r="X21" i="4" s="1"/>
  <c r="N21" i="4"/>
  <c r="M21" i="4"/>
  <c r="L21" i="4"/>
  <c r="K21" i="4"/>
  <c r="J21" i="4"/>
  <c r="I21" i="4"/>
  <c r="H21" i="4"/>
  <c r="G21" i="4"/>
  <c r="F21" i="4"/>
  <c r="E21" i="4"/>
  <c r="Z21" i="4" s="1"/>
  <c r="D21" i="4"/>
  <c r="C21" i="4"/>
  <c r="AE20" i="4"/>
  <c r="AD20" i="4"/>
  <c r="AC20" i="4"/>
  <c r="AB20" i="4"/>
  <c r="AA20" i="4"/>
  <c r="U20" i="4"/>
  <c r="T20" i="4"/>
  <c r="P20" i="4"/>
  <c r="O20" i="4"/>
  <c r="R20" i="4" s="1"/>
  <c r="X20" i="4" s="1"/>
  <c r="N20" i="4"/>
  <c r="M20" i="4"/>
  <c r="Q20" i="4" s="1"/>
  <c r="L20" i="4"/>
  <c r="K20" i="4"/>
  <c r="J20" i="4"/>
  <c r="I20" i="4"/>
  <c r="H20" i="4"/>
  <c r="G20" i="4"/>
  <c r="F20" i="4"/>
  <c r="E20" i="4"/>
  <c r="Z20" i="4" s="1"/>
  <c r="D20" i="4"/>
  <c r="C20" i="4"/>
  <c r="AE19" i="4"/>
  <c r="AD19" i="4"/>
  <c r="AC19" i="4"/>
  <c r="AB19" i="4"/>
  <c r="AA19" i="4"/>
  <c r="U19" i="4"/>
  <c r="T19" i="4"/>
  <c r="V19" i="4" s="1"/>
  <c r="P19" i="4"/>
  <c r="O19" i="4"/>
  <c r="N19" i="4"/>
  <c r="Q19" i="4" s="1"/>
  <c r="M19" i="4"/>
  <c r="L19" i="4"/>
  <c r="K19" i="4"/>
  <c r="J19" i="4"/>
  <c r="I19" i="4"/>
  <c r="H19" i="4"/>
  <c r="G19" i="4"/>
  <c r="F19" i="4"/>
  <c r="E19" i="4"/>
  <c r="Z19" i="4" s="1"/>
  <c r="D19" i="4"/>
  <c r="C19" i="4"/>
  <c r="AE18" i="4"/>
  <c r="AD18" i="4"/>
  <c r="AC18" i="4"/>
  <c r="AB18" i="4"/>
  <c r="AA18" i="4"/>
  <c r="U18" i="4"/>
  <c r="V18" i="4" s="1"/>
  <c r="T18" i="4"/>
  <c r="P18" i="4"/>
  <c r="O18" i="4"/>
  <c r="R18" i="4" s="1"/>
  <c r="X18" i="4" s="1"/>
  <c r="N18" i="4"/>
  <c r="M18" i="4"/>
  <c r="Q18" i="4" s="1"/>
  <c r="L18" i="4"/>
  <c r="K18" i="4"/>
  <c r="J18" i="4"/>
  <c r="I18" i="4"/>
  <c r="H18" i="4"/>
  <c r="G18" i="4"/>
  <c r="F18" i="4"/>
  <c r="E18" i="4"/>
  <c r="Z18" i="4" s="1"/>
  <c r="D18" i="4"/>
  <c r="C18" i="4"/>
  <c r="AE17" i="4"/>
  <c r="AD17" i="4"/>
  <c r="AC17" i="4"/>
  <c r="AB17" i="4"/>
  <c r="AA17" i="4"/>
  <c r="U17" i="4"/>
  <c r="T17" i="4"/>
  <c r="V17" i="4" s="1"/>
  <c r="P17" i="4"/>
  <c r="O17" i="4"/>
  <c r="R17" i="4" s="1"/>
  <c r="X17" i="4" s="1"/>
  <c r="N17" i="4"/>
  <c r="M17" i="4"/>
  <c r="Q17" i="4" s="1"/>
  <c r="W17" i="4" s="1"/>
  <c r="L17" i="4"/>
  <c r="K17" i="4"/>
  <c r="J17" i="4"/>
  <c r="I17" i="4"/>
  <c r="H17" i="4"/>
  <c r="G17" i="4"/>
  <c r="F17" i="4"/>
  <c r="E17" i="4"/>
  <c r="Z17" i="4" s="1"/>
  <c r="D17" i="4"/>
  <c r="C17" i="4"/>
  <c r="AE16" i="4"/>
  <c r="AD16" i="4"/>
  <c r="AC16" i="4"/>
  <c r="AB16" i="4"/>
  <c r="AA16" i="4"/>
  <c r="Z16" i="4"/>
  <c r="U16" i="4"/>
  <c r="T16" i="4"/>
  <c r="V16" i="4" s="1"/>
  <c r="P16" i="4"/>
  <c r="O16" i="4"/>
  <c r="R16" i="4" s="1"/>
  <c r="X16" i="4" s="1"/>
  <c r="N16" i="4"/>
  <c r="M16" i="4"/>
  <c r="L16" i="4"/>
  <c r="K16" i="4"/>
  <c r="J16" i="4"/>
  <c r="I16" i="4"/>
  <c r="H16" i="4"/>
  <c r="G16" i="4"/>
  <c r="F16" i="4"/>
  <c r="E16" i="4"/>
  <c r="D16" i="4"/>
  <c r="C16" i="4"/>
  <c r="AE15" i="4"/>
  <c r="AD15" i="4"/>
  <c r="AC15" i="4"/>
  <c r="AB15" i="4"/>
  <c r="AA15" i="4"/>
  <c r="Z15" i="4"/>
  <c r="U15" i="4"/>
  <c r="T15" i="4"/>
  <c r="V15" i="4" s="1"/>
  <c r="P15" i="4"/>
  <c r="O15" i="4"/>
  <c r="R15" i="4" s="1"/>
  <c r="X15" i="4" s="1"/>
  <c r="N15" i="4"/>
  <c r="M15" i="4"/>
  <c r="Q15" i="4" s="1"/>
  <c r="L15" i="4"/>
  <c r="K15" i="4"/>
  <c r="J15" i="4"/>
  <c r="I15" i="4"/>
  <c r="H15" i="4"/>
  <c r="G15" i="4"/>
  <c r="F15" i="4"/>
  <c r="E15" i="4"/>
  <c r="D15" i="4"/>
  <c r="C15" i="4"/>
  <c r="AE14" i="4"/>
  <c r="AD14" i="4"/>
  <c r="AC14" i="4"/>
  <c r="AB14" i="4"/>
  <c r="AA14" i="4"/>
  <c r="Z14" i="4"/>
  <c r="U14" i="4"/>
  <c r="V14" i="4" s="1"/>
  <c r="T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E13" i="4"/>
  <c r="AD13" i="4"/>
  <c r="AC13" i="4"/>
  <c r="AB13" i="4"/>
  <c r="AA13" i="4"/>
  <c r="V13" i="4"/>
  <c r="U13" i="4"/>
  <c r="T13" i="4"/>
  <c r="Q13" i="4"/>
  <c r="AG13" i="4" s="1"/>
  <c r="P13" i="4"/>
  <c r="O13" i="4"/>
  <c r="R13" i="4" s="1"/>
  <c r="X13" i="4" s="1"/>
  <c r="N13" i="4"/>
  <c r="M13" i="4"/>
  <c r="L13" i="4"/>
  <c r="K13" i="4"/>
  <c r="J13" i="4"/>
  <c r="I13" i="4"/>
  <c r="H13" i="4"/>
  <c r="G13" i="4"/>
  <c r="F13" i="4"/>
  <c r="E13" i="4"/>
  <c r="Z13" i="4" s="1"/>
  <c r="D13" i="4"/>
  <c r="C13" i="4"/>
  <c r="AE12" i="4"/>
  <c r="AD12" i="4"/>
  <c r="AC12" i="4"/>
  <c r="AB12" i="4"/>
  <c r="AA12" i="4"/>
  <c r="U12" i="4"/>
  <c r="V12" i="4" s="1"/>
  <c r="T12" i="4"/>
  <c r="P12" i="4"/>
  <c r="O12" i="4"/>
  <c r="N12" i="4"/>
  <c r="Q12" i="4" s="1"/>
  <c r="W12" i="4" s="1"/>
  <c r="M12" i="4"/>
  <c r="L12" i="4"/>
  <c r="K12" i="4"/>
  <c r="J12" i="4"/>
  <c r="I12" i="4"/>
  <c r="H12" i="4"/>
  <c r="G12" i="4"/>
  <c r="F12" i="4"/>
  <c r="E12" i="4"/>
  <c r="Z12" i="4" s="1"/>
  <c r="D12" i="4"/>
  <c r="C12" i="4"/>
  <c r="AE11" i="4"/>
  <c r="AD11" i="4"/>
  <c r="AC11" i="4"/>
  <c r="AB11" i="4"/>
  <c r="AA11" i="4"/>
  <c r="V11" i="4"/>
  <c r="U11" i="4"/>
  <c r="T11" i="4"/>
  <c r="R11" i="4"/>
  <c r="X11" i="4" s="1"/>
  <c r="P11" i="4"/>
  <c r="O11" i="4"/>
  <c r="N11" i="4"/>
  <c r="M11" i="4"/>
  <c r="Q11" i="4" s="1"/>
  <c r="L11" i="4"/>
  <c r="K11" i="4"/>
  <c r="J11" i="4"/>
  <c r="I11" i="4"/>
  <c r="H11" i="4"/>
  <c r="G11" i="4"/>
  <c r="F11" i="4"/>
  <c r="E11" i="4"/>
  <c r="Z11" i="4" s="1"/>
  <c r="D11" i="4"/>
  <c r="C11" i="4"/>
  <c r="AE10" i="4"/>
  <c r="AD10" i="4"/>
  <c r="AC10" i="4"/>
  <c r="AB10" i="4"/>
  <c r="AA10" i="4"/>
  <c r="U10" i="4"/>
  <c r="T10" i="4"/>
  <c r="V10" i="4" s="1"/>
  <c r="P10" i="4"/>
  <c r="R10" i="4" s="1"/>
  <c r="X10" i="4" s="1"/>
  <c r="O10" i="4"/>
  <c r="N10" i="4"/>
  <c r="Q10" i="4" s="1"/>
  <c r="S10" i="4" s="1"/>
  <c r="AF10" i="4" s="1"/>
  <c r="M10" i="4"/>
  <c r="L10" i="4"/>
  <c r="K10" i="4"/>
  <c r="J10" i="4"/>
  <c r="I10" i="4"/>
  <c r="H10" i="4"/>
  <c r="G10" i="4"/>
  <c r="F10" i="4"/>
  <c r="E10" i="4"/>
  <c r="Z10" i="4" s="1"/>
  <c r="D10" i="4"/>
  <c r="C10" i="4"/>
  <c r="AE9" i="4"/>
  <c r="AD9" i="4"/>
  <c r="AC9" i="4"/>
  <c r="AB9" i="4"/>
  <c r="AA9" i="4"/>
  <c r="Z9" i="4"/>
  <c r="U9" i="4"/>
  <c r="T9" i="4"/>
  <c r="V9" i="4" s="1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AE8" i="4"/>
  <c r="AD8" i="4"/>
  <c r="AC8" i="4"/>
  <c r="AB8" i="4"/>
  <c r="AA8" i="4"/>
  <c r="U8" i="4"/>
  <c r="T8" i="4"/>
  <c r="V8" i="4" s="1"/>
  <c r="P8" i="4"/>
  <c r="O8" i="4"/>
  <c r="R8" i="4" s="1"/>
  <c r="X8" i="4" s="1"/>
  <c r="N8" i="4"/>
  <c r="Q8" i="4" s="1"/>
  <c r="M8" i="4"/>
  <c r="L8" i="4"/>
  <c r="K8" i="4"/>
  <c r="J8" i="4"/>
  <c r="I8" i="4"/>
  <c r="H8" i="4"/>
  <c r="G8" i="4"/>
  <c r="F8" i="4"/>
  <c r="E8" i="4"/>
  <c r="Z8" i="4" s="1"/>
  <c r="D8" i="4"/>
  <c r="C8" i="4"/>
  <c r="AE7" i="4"/>
  <c r="AD7" i="4"/>
  <c r="AC7" i="4"/>
  <c r="AB7" i="4"/>
  <c r="AA7" i="4"/>
  <c r="U7" i="4"/>
  <c r="T7" i="4"/>
  <c r="V7" i="4" s="1"/>
  <c r="P7" i="4"/>
  <c r="O7" i="4"/>
  <c r="N7" i="4"/>
  <c r="Q7" i="4" s="1"/>
  <c r="M7" i="4"/>
  <c r="L7" i="4"/>
  <c r="K7" i="4"/>
  <c r="J7" i="4"/>
  <c r="I7" i="4"/>
  <c r="H7" i="4"/>
  <c r="G7" i="4"/>
  <c r="F7" i="4"/>
  <c r="E7" i="4"/>
  <c r="Z7" i="4" s="1"/>
  <c r="D7" i="4"/>
  <c r="C7" i="4"/>
  <c r="AE6" i="4"/>
  <c r="AD6" i="4"/>
  <c r="AC6" i="4"/>
  <c r="AB6" i="4"/>
  <c r="AA6" i="4"/>
  <c r="U6" i="4"/>
  <c r="T6" i="4"/>
  <c r="P6" i="4"/>
  <c r="R6" i="4" s="1"/>
  <c r="X6" i="4" s="1"/>
  <c r="O6" i="4"/>
  <c r="N6" i="4"/>
  <c r="Q6" i="4" s="1"/>
  <c r="M6" i="4"/>
  <c r="L6" i="4"/>
  <c r="K6" i="4"/>
  <c r="J6" i="4"/>
  <c r="I6" i="4"/>
  <c r="H6" i="4"/>
  <c r="G6" i="4"/>
  <c r="F6" i="4"/>
  <c r="E6" i="4"/>
  <c r="Z6" i="4" s="1"/>
  <c r="D6" i="4"/>
  <c r="C6" i="4"/>
  <c r="AE5" i="4"/>
  <c r="AD5" i="4"/>
  <c r="AC5" i="4"/>
  <c r="AB5" i="4"/>
  <c r="AA5" i="4"/>
  <c r="U5" i="4"/>
  <c r="T5" i="4"/>
  <c r="P5" i="4"/>
  <c r="R5" i="4" s="1"/>
  <c r="X5" i="4" s="1"/>
  <c r="O5" i="4"/>
  <c r="N5" i="4"/>
  <c r="M5" i="4"/>
  <c r="Q5" i="4" s="1"/>
  <c r="W5" i="4" s="1"/>
  <c r="Y5" i="4" s="1"/>
  <c r="L5" i="4"/>
  <c r="K5" i="4"/>
  <c r="J5" i="4"/>
  <c r="I5" i="4"/>
  <c r="H5" i="4"/>
  <c r="G5" i="4"/>
  <c r="F5" i="4"/>
  <c r="E5" i="4"/>
  <c r="Z5" i="4" s="1"/>
  <c r="D5" i="4"/>
  <c r="C5" i="4"/>
  <c r="AE4" i="4"/>
  <c r="AE81" i="4" s="1"/>
  <c r="AD4" i="4"/>
  <c r="AD81" i="4" s="1"/>
  <c r="AC4" i="4"/>
  <c r="AC81" i="4" s="1"/>
  <c r="AB4" i="4"/>
  <c r="AB81" i="4" s="1"/>
  <c r="AA4" i="4"/>
  <c r="AA81" i="4" s="1"/>
  <c r="Z4" i="4"/>
  <c r="Z81" i="4" s="1"/>
  <c r="Z83" i="4" s="1"/>
  <c r="U4" i="4"/>
  <c r="U81" i="4" s="1"/>
  <c r="T4" i="4"/>
  <c r="P4" i="4"/>
  <c r="P81" i="4" s="1"/>
  <c r="O4" i="4"/>
  <c r="O81" i="4" s="1"/>
  <c r="N4" i="4"/>
  <c r="N81" i="4" s="1"/>
  <c r="M4" i="4"/>
  <c r="M81" i="4" s="1"/>
  <c r="L4" i="4"/>
  <c r="L81" i="4" s="1"/>
  <c r="K4" i="4"/>
  <c r="K81" i="4" s="1"/>
  <c r="J4" i="4"/>
  <c r="J81" i="4" s="1"/>
  <c r="I4" i="4"/>
  <c r="I81" i="4" s="1"/>
  <c r="H4" i="4"/>
  <c r="H81" i="4" s="1"/>
  <c r="G4" i="4"/>
  <c r="G81" i="4" s="1"/>
  <c r="F4" i="4"/>
  <c r="F81" i="4" s="1"/>
  <c r="E4" i="4"/>
  <c r="E81" i="4" s="1"/>
  <c r="D4" i="4"/>
  <c r="D81" i="4" s="1"/>
  <c r="C4" i="4"/>
  <c r="C81" i="4" s="1"/>
  <c r="D11" i="3"/>
  <c r="C11" i="3"/>
  <c r="Y17" i="4" l="1"/>
  <c r="S6" i="4"/>
  <c r="AF6" i="4" s="1"/>
  <c r="W6" i="4"/>
  <c r="AG6" i="4"/>
  <c r="AG30" i="4"/>
  <c r="W30" i="4"/>
  <c r="Y30" i="4" s="1"/>
  <c r="AG79" i="4"/>
  <c r="W79" i="4"/>
  <c r="Y79" i="4" s="1"/>
  <c r="AG25" i="4"/>
  <c r="W25" i="4"/>
  <c r="Y25" i="4" s="1"/>
  <c r="Y53" i="4"/>
  <c r="AG73" i="4"/>
  <c r="Y42" i="4"/>
  <c r="AG37" i="4"/>
  <c r="W37" i="4"/>
  <c r="AG72" i="4"/>
  <c r="W72" i="4"/>
  <c r="AG18" i="4"/>
  <c r="W18" i="4"/>
  <c r="Y18" i="4" s="1"/>
  <c r="R7" i="4"/>
  <c r="X7" i="4" s="1"/>
  <c r="W13" i="4"/>
  <c r="Y13" i="4" s="1"/>
  <c r="V22" i="4"/>
  <c r="V34" i="4"/>
  <c r="R44" i="4"/>
  <c r="X44" i="4" s="1"/>
  <c r="V45" i="4"/>
  <c r="W48" i="4"/>
  <c r="Q55" i="4"/>
  <c r="AG55" i="4" s="1"/>
  <c r="R56" i="4"/>
  <c r="X56" i="4" s="1"/>
  <c r="V57" i="4"/>
  <c r="W60" i="4"/>
  <c r="Q64" i="4"/>
  <c r="W64" i="4" s="1"/>
  <c r="Y64" i="4" s="1"/>
  <c r="V68" i="4"/>
  <c r="Q75" i="4"/>
  <c r="S75" i="4" s="1"/>
  <c r="AF75" i="4" s="1"/>
  <c r="R76" i="4"/>
  <c r="X76" i="4" s="1"/>
  <c r="Y76" i="4" s="1"/>
  <c r="Y77" i="4"/>
  <c r="R80" i="4"/>
  <c r="X80" i="4" s="1"/>
  <c r="Q16" i="4"/>
  <c r="AG16" i="4" s="1"/>
  <c r="R19" i="4"/>
  <c r="X19" i="4" s="1"/>
  <c r="R31" i="4"/>
  <c r="X31" i="4" s="1"/>
  <c r="R43" i="4"/>
  <c r="X43" i="4" s="1"/>
  <c r="V44" i="4"/>
  <c r="Q51" i="4"/>
  <c r="V56" i="4"/>
  <c r="R64" i="4"/>
  <c r="X64" i="4" s="1"/>
  <c r="Q74" i="4"/>
  <c r="AG74" i="4" s="1"/>
  <c r="R4" i="4"/>
  <c r="V6" i="4"/>
  <c r="V20" i="4"/>
  <c r="Q62" i="4"/>
  <c r="AG62" i="4" s="1"/>
  <c r="R73" i="4"/>
  <c r="X73" i="4" s="1"/>
  <c r="R74" i="4"/>
  <c r="X74" i="4" s="1"/>
  <c r="V4" i="4"/>
  <c r="V81" i="4" s="1"/>
  <c r="V5" i="4"/>
  <c r="Q14" i="4"/>
  <c r="Q23" i="4"/>
  <c r="W23" i="4" s="1"/>
  <c r="Y23" i="4" s="1"/>
  <c r="R28" i="4"/>
  <c r="X28" i="4" s="1"/>
  <c r="Q35" i="4"/>
  <c r="S35" i="4" s="1"/>
  <c r="AF35" i="4" s="1"/>
  <c r="R40" i="4"/>
  <c r="X40" i="4" s="1"/>
  <c r="V52" i="4"/>
  <c r="V53" i="4"/>
  <c r="Q59" i="4"/>
  <c r="AG59" i="4" s="1"/>
  <c r="R62" i="4"/>
  <c r="X62" i="4" s="1"/>
  <c r="R72" i="4"/>
  <c r="S72" i="4" s="1"/>
  <c r="AF72" i="4" s="1"/>
  <c r="Q9" i="4"/>
  <c r="W9" i="4" s="1"/>
  <c r="Y9" i="4" s="1"/>
  <c r="R12" i="4"/>
  <c r="X12" i="4" s="1"/>
  <c r="R14" i="4"/>
  <c r="X14" i="4" s="1"/>
  <c r="Q22" i="4"/>
  <c r="S22" i="4" s="1"/>
  <c r="AF22" i="4" s="1"/>
  <c r="R25" i="4"/>
  <c r="X25" i="4" s="1"/>
  <c r="V28" i="4"/>
  <c r="V29" i="4"/>
  <c r="V30" i="4"/>
  <c r="Q34" i="4"/>
  <c r="S34" i="4" s="1"/>
  <c r="AF34" i="4" s="1"/>
  <c r="R37" i="4"/>
  <c r="X37" i="4" s="1"/>
  <c r="V40" i="4"/>
  <c r="V41" i="4"/>
  <c r="V51" i="4"/>
  <c r="R9" i="4"/>
  <c r="X9" i="4" s="1"/>
  <c r="Q21" i="4"/>
  <c r="AG21" i="4" s="1"/>
  <c r="V27" i="4"/>
  <c r="Q33" i="4"/>
  <c r="V39" i="4"/>
  <c r="V50" i="4"/>
  <c r="Q44" i="4"/>
  <c r="R45" i="4"/>
  <c r="X45" i="4" s="1"/>
  <c r="Q56" i="4"/>
  <c r="AG56" i="4" s="1"/>
  <c r="R57" i="4"/>
  <c r="X57" i="4" s="1"/>
  <c r="R68" i="4"/>
  <c r="X68" i="4" s="1"/>
  <c r="V69" i="4"/>
  <c r="W7" i="4"/>
  <c r="AG7" i="4"/>
  <c r="S7" i="4"/>
  <c r="AF7" i="4" s="1"/>
  <c r="AG20" i="4"/>
  <c r="S20" i="4"/>
  <c r="AF20" i="4" s="1"/>
  <c r="W20" i="4"/>
  <c r="Y20" i="4" s="1"/>
  <c r="AG32" i="4"/>
  <c r="S32" i="4"/>
  <c r="AF32" i="4" s="1"/>
  <c r="W32" i="4"/>
  <c r="Y32" i="4" s="1"/>
  <c r="AG80" i="4"/>
  <c r="S80" i="4"/>
  <c r="AF80" i="4" s="1"/>
  <c r="W80" i="4"/>
  <c r="Y80" i="4" s="1"/>
  <c r="Y48" i="4"/>
  <c r="W55" i="4"/>
  <c r="Y55" i="4" s="1"/>
  <c r="S55" i="4"/>
  <c r="AF55" i="4" s="1"/>
  <c r="Y60" i="4"/>
  <c r="S64" i="4"/>
  <c r="AF64" i="4" s="1"/>
  <c r="W75" i="4"/>
  <c r="Y75" i="4" s="1"/>
  <c r="AG75" i="4"/>
  <c r="W19" i="4"/>
  <c r="Y19" i="4" s="1"/>
  <c r="AG19" i="4"/>
  <c r="S19" i="4"/>
  <c r="AF19" i="4" s="1"/>
  <c r="W31" i="4"/>
  <c r="Y31" i="4" s="1"/>
  <c r="AG31" i="4"/>
  <c r="W43" i="4"/>
  <c r="AG43" i="4"/>
  <c r="W52" i="4"/>
  <c r="Y52" i="4" s="1"/>
  <c r="AG52" i="4"/>
  <c r="S52" i="4"/>
  <c r="AF52" i="4" s="1"/>
  <c r="S63" i="4"/>
  <c r="AF63" i="4" s="1"/>
  <c r="W63" i="4"/>
  <c r="Y63" i="4" s="1"/>
  <c r="AG63" i="4"/>
  <c r="W16" i="4"/>
  <c r="Y16" i="4" s="1"/>
  <c r="S51" i="4"/>
  <c r="AF51" i="4" s="1"/>
  <c r="W51" i="4"/>
  <c r="Y51" i="4" s="1"/>
  <c r="AG51" i="4"/>
  <c r="W74" i="4"/>
  <c r="Y74" i="4" s="1"/>
  <c r="S15" i="4"/>
  <c r="AF15" i="4" s="1"/>
  <c r="W15" i="4"/>
  <c r="Y15" i="4" s="1"/>
  <c r="AG15" i="4"/>
  <c r="W28" i="4"/>
  <c r="AG28" i="4"/>
  <c r="S28" i="4"/>
  <c r="AF28" i="4" s="1"/>
  <c r="W40" i="4"/>
  <c r="AG40" i="4"/>
  <c r="S40" i="4"/>
  <c r="AF40" i="4" s="1"/>
  <c r="Y54" i="4"/>
  <c r="W71" i="4"/>
  <c r="Y71" i="4" s="1"/>
  <c r="AG71" i="4"/>
  <c r="S71" i="4"/>
  <c r="AF71" i="4" s="1"/>
  <c r="W11" i="4"/>
  <c r="Y11" i="4" s="1"/>
  <c r="AG11" i="4"/>
  <c r="S11" i="4"/>
  <c r="AF11" i="4" s="1"/>
  <c r="S27" i="4"/>
  <c r="AF27" i="4" s="1"/>
  <c r="W27" i="4"/>
  <c r="Y27" i="4" s="1"/>
  <c r="AG27" i="4"/>
  <c r="S39" i="4"/>
  <c r="AF39" i="4" s="1"/>
  <c r="W39" i="4"/>
  <c r="Y39" i="4" s="1"/>
  <c r="AG39" i="4"/>
  <c r="W47" i="4"/>
  <c r="Y47" i="4" s="1"/>
  <c r="AG47" i="4"/>
  <c r="S47" i="4"/>
  <c r="AF47" i="4" s="1"/>
  <c r="W50" i="4"/>
  <c r="Y50" i="4" s="1"/>
  <c r="AG50" i="4"/>
  <c r="S50" i="4"/>
  <c r="AF50" i="4" s="1"/>
  <c r="W62" i="4"/>
  <c r="Y62" i="4" s="1"/>
  <c r="S62" i="4"/>
  <c r="AF62" i="4" s="1"/>
  <c r="S70" i="4"/>
  <c r="AF70" i="4" s="1"/>
  <c r="W70" i="4"/>
  <c r="Y70" i="4" s="1"/>
  <c r="AG70" i="4"/>
  <c r="Y6" i="4"/>
  <c r="W14" i="4"/>
  <c r="Y14" i="4" s="1"/>
  <c r="AG14" i="4"/>
  <c r="S14" i="4"/>
  <c r="AF14" i="4" s="1"/>
  <c r="S23" i="4"/>
  <c r="AF23" i="4" s="1"/>
  <c r="Y29" i="4"/>
  <c r="W35" i="4"/>
  <c r="Y35" i="4" s="1"/>
  <c r="AG35" i="4"/>
  <c r="Y41" i="4"/>
  <c r="W59" i="4"/>
  <c r="Y59" i="4" s="1"/>
  <c r="S59" i="4"/>
  <c r="AF59" i="4" s="1"/>
  <c r="X72" i="4"/>
  <c r="Y72" i="4" s="1"/>
  <c r="W26" i="4"/>
  <c r="Y26" i="4" s="1"/>
  <c r="AG26" i="4"/>
  <c r="S26" i="4"/>
  <c r="AF26" i="4" s="1"/>
  <c r="W38" i="4"/>
  <c r="Y38" i="4" s="1"/>
  <c r="AG38" i="4"/>
  <c r="S38" i="4"/>
  <c r="AF38" i="4" s="1"/>
  <c r="S46" i="4"/>
  <c r="AF46" i="4" s="1"/>
  <c r="W46" i="4"/>
  <c r="Y46" i="4" s="1"/>
  <c r="AG46" i="4"/>
  <c r="S58" i="4"/>
  <c r="AF58" i="4" s="1"/>
  <c r="W58" i="4"/>
  <c r="Y58" i="4" s="1"/>
  <c r="AG58" i="4"/>
  <c r="W69" i="4"/>
  <c r="Y69" i="4" s="1"/>
  <c r="AG69" i="4"/>
  <c r="S69" i="4"/>
  <c r="AF69" i="4" s="1"/>
  <c r="W22" i="4"/>
  <c r="Y22" i="4" s="1"/>
  <c r="AG22" i="4"/>
  <c r="W34" i="4"/>
  <c r="Y34" i="4" s="1"/>
  <c r="AG34" i="4"/>
  <c r="S13" i="4"/>
  <c r="AF13" i="4" s="1"/>
  <c r="W45" i="4"/>
  <c r="Y45" i="4" s="1"/>
  <c r="AG45" i="4"/>
  <c r="S45" i="4"/>
  <c r="AF45" i="4" s="1"/>
  <c r="S49" i="4"/>
  <c r="AF49" i="4" s="1"/>
  <c r="W57" i="4"/>
  <c r="Y57" i="4" s="1"/>
  <c r="AG57" i="4"/>
  <c r="S57" i="4"/>
  <c r="AF57" i="4" s="1"/>
  <c r="S61" i="4"/>
  <c r="AF61" i="4" s="1"/>
  <c r="AG68" i="4"/>
  <c r="S68" i="4"/>
  <c r="AF68" i="4" s="1"/>
  <c r="W68" i="4"/>
  <c r="Y12" i="4"/>
  <c r="W21" i="4"/>
  <c r="Y21" i="4" s="1"/>
  <c r="S21" i="4"/>
  <c r="AF21" i="4" s="1"/>
  <c r="S25" i="4"/>
  <c r="AF25" i="4" s="1"/>
  <c r="W33" i="4"/>
  <c r="Y33" i="4" s="1"/>
  <c r="AG33" i="4"/>
  <c r="S33" i="4"/>
  <c r="AF33" i="4" s="1"/>
  <c r="S8" i="4"/>
  <c r="AF8" i="4" s="1"/>
  <c r="AG8" i="4"/>
  <c r="W8" i="4"/>
  <c r="Y8" i="4" s="1"/>
  <c r="Y24" i="4"/>
  <c r="Y36" i="4"/>
  <c r="AG44" i="4"/>
  <c r="S44" i="4"/>
  <c r="AF44" i="4" s="1"/>
  <c r="W44" i="4"/>
  <c r="Y44" i="4" s="1"/>
  <c r="S56" i="4"/>
  <c r="AF56" i="4" s="1"/>
  <c r="W56" i="4"/>
  <c r="Y56" i="4" s="1"/>
  <c r="W67" i="4"/>
  <c r="Y67" i="4" s="1"/>
  <c r="AG67" i="4"/>
  <c r="S67" i="4"/>
  <c r="AF67" i="4" s="1"/>
  <c r="S5" i="4"/>
  <c r="AF5" i="4" s="1"/>
  <c r="S29" i="4"/>
  <c r="AF29" i="4" s="1"/>
  <c r="S41" i="4"/>
  <c r="AF41" i="4" s="1"/>
  <c r="W49" i="4"/>
  <c r="Y49" i="4" s="1"/>
  <c r="S53" i="4"/>
  <c r="AF53" i="4" s="1"/>
  <c r="W61" i="4"/>
  <c r="Y61" i="4" s="1"/>
  <c r="S65" i="4"/>
  <c r="AF65" i="4" s="1"/>
  <c r="W73" i="4"/>
  <c r="Y73" i="4" s="1"/>
  <c r="S77" i="4"/>
  <c r="AF77" i="4" s="1"/>
  <c r="S12" i="4"/>
  <c r="AF12" i="4" s="1"/>
  <c r="S24" i="4"/>
  <c r="AF24" i="4" s="1"/>
  <c r="S36" i="4"/>
  <c r="AF36" i="4" s="1"/>
  <c r="S48" i="4"/>
  <c r="AF48" i="4" s="1"/>
  <c r="S60" i="4"/>
  <c r="AF60" i="4" s="1"/>
  <c r="AG5" i="4"/>
  <c r="AG17" i="4"/>
  <c r="AG29" i="4"/>
  <c r="AG41" i="4"/>
  <c r="AG53" i="4"/>
  <c r="AG65" i="4"/>
  <c r="AG77" i="4"/>
  <c r="S79" i="4"/>
  <c r="AF79" i="4" s="1"/>
  <c r="S17" i="4"/>
  <c r="AF17" i="4" s="1"/>
  <c r="AG10" i="4"/>
  <c r="Q4" i="4"/>
  <c r="W10" i="4"/>
  <c r="Y10" i="4" s="1"/>
  <c r="AG12" i="4"/>
  <c r="AG24" i="4"/>
  <c r="AG36" i="4"/>
  <c r="T81" i="4"/>
  <c r="S18" i="4"/>
  <c r="AF18" i="4" s="1"/>
  <c r="S30" i="4"/>
  <c r="AF30" i="4" s="1"/>
  <c r="S42" i="4"/>
  <c r="AF42" i="4" s="1"/>
  <c r="S54" i="4"/>
  <c r="AF54" i="4" s="1"/>
  <c r="S66" i="4"/>
  <c r="AF66" i="4" s="1"/>
  <c r="AG76" i="4"/>
  <c r="S78" i="4"/>
  <c r="AF78" i="4" s="1"/>
  <c r="AG42" i="4"/>
  <c r="AG54" i="4"/>
  <c r="AG66" i="4"/>
  <c r="AG78" i="4"/>
  <c r="Y43" i="4" l="1"/>
  <c r="AG23" i="4"/>
  <c r="S16" i="4"/>
  <c r="AF16" i="4" s="1"/>
  <c r="S31" i="4"/>
  <c r="AF31" i="4" s="1"/>
  <c r="AG64" i="4"/>
  <c r="S37" i="4"/>
  <c r="AF37" i="4" s="1"/>
  <c r="Y28" i="4"/>
  <c r="S73" i="4"/>
  <c r="AF73" i="4" s="1"/>
  <c r="R81" i="4"/>
  <c r="R83" i="4" s="1"/>
  <c r="X4" i="4"/>
  <c r="X81" i="4" s="1"/>
  <c r="S9" i="4"/>
  <c r="AF9" i="4" s="1"/>
  <c r="AG9" i="4"/>
  <c r="S74" i="4"/>
  <c r="AF74" i="4" s="1"/>
  <c r="S76" i="4"/>
  <c r="AF76" i="4" s="1"/>
  <c r="Y7" i="4"/>
  <c r="S43" i="4"/>
  <c r="AF43" i="4" s="1"/>
  <c r="Y37" i="4"/>
  <c r="Y68" i="4"/>
  <c r="Y40" i="4"/>
  <c r="W4" i="4"/>
  <c r="AG4" i="4"/>
  <c r="S4" i="4"/>
  <c r="Q81" i="4"/>
  <c r="X85" i="4" l="1"/>
  <c r="X86" i="4" s="1"/>
  <c r="X83" i="4"/>
  <c r="AG81" i="4"/>
  <c r="AG82" i="4" s="1"/>
  <c r="Q83" i="4"/>
  <c r="S83" i="4" s="1"/>
  <c r="W81" i="4"/>
  <c r="Y4" i="4"/>
  <c r="Y81" i="4" s="1"/>
  <c r="Y82" i="4" s="1"/>
  <c r="Y83" i="4" s="1"/>
  <c r="AF4" i="4"/>
  <c r="S81" i="4"/>
  <c r="Q82" i="4" s="1"/>
  <c r="S86" i="4" l="1"/>
  <c r="V82" i="4"/>
  <c r="S84" i="4"/>
  <c r="AF81" i="4"/>
  <c r="L83" i="4"/>
  <c r="R8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5" authorId="0" shapeId="0" xr:uid="{00000000-0006-0000-0000-000001000000}">
      <text>
        <r>
          <rPr>
            <sz val="14"/>
            <color theme="1"/>
            <rFont val="Sarabun"/>
            <scheme val="minor"/>
          </rPr>
          <t>======
ID#AAABmPM42bU
Sasithon Chaisittiporn    (2025-06-21 06:02:37)
หากท้องถิ่นมี อสบ.มากกว่า 1 คน ให้แทรกแถวเพื่อเพิ่มรายชื่อได้</t>
        </r>
      </text>
    </comment>
    <comment ref="I65" authorId="0" shapeId="0" xr:uid="{FCC1DC6E-685E-4D51-8030-0565922D3EC8}">
      <text>
        <r>
          <rPr>
            <sz val="14"/>
            <color theme="1"/>
            <rFont val="Sarabun"/>
            <scheme val="minor"/>
          </rPr>
          <t>======
ID#AAABmPM42bU
Sasithon Chaisittiporn    (2025-06-21 06:02:37)
หากท้องถิ่นมี อสบ.มากกว่า 1 คน ให้แทรกแถวเพื่อเพิ่มรายชื่อได้</t>
        </r>
      </text>
    </comment>
    <comment ref="I128" authorId="0" shapeId="0" xr:uid="{564F0EA9-82E5-4846-A207-D18633C9D1E0}">
      <text>
        <r>
          <rPr>
            <sz val="14"/>
            <color theme="1"/>
            <rFont val="Sarabun"/>
            <scheme val="minor"/>
          </rPr>
          <t>======
ID#AAABmPM42bU
Sasithon Chaisittiporn    (2025-06-21 06:02:37)
หากท้องถิ่นมี อสบ.มากกว่า 1 คน ให้แทรกแถวเพื่อเพิ่มรายชื่อได้</t>
        </r>
      </text>
    </comment>
    <comment ref="I191" authorId="0" shapeId="0" xr:uid="{56CB429C-C61B-4FA2-A1EE-9EF7EEF0B105}">
      <text>
        <r>
          <rPr>
            <sz val="14"/>
            <color theme="1"/>
            <rFont val="Sarabun"/>
            <scheme val="minor"/>
          </rPr>
          <t>======
ID#AAABmPM42bU
Sasithon Chaisittiporn    (2025-06-21 06:02:37)
หากท้องถิ่นมี อสบ.มากกว่า 1 คน ให้แทรกแถวเพื่อเพิ่มรายชื่อได้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BuMEYJx7xD+brFnj3Rs4CRu9zKA=="/>
    </ext>
  </extLst>
</comments>
</file>

<file path=xl/sharedStrings.xml><?xml version="1.0" encoding="utf-8"?>
<sst xmlns="http://schemas.openxmlformats.org/spreadsheetml/2006/main" count="1335" uniqueCount="676">
  <si>
    <t>ลำดับ</t>
  </si>
  <si>
    <t xml:space="preserve"> สปสช.เขต </t>
  </si>
  <si>
    <t xml:space="preserve"> จังหวัด </t>
  </si>
  <si>
    <t xml:space="preserve"> อำเภอ </t>
  </si>
  <si>
    <t>ตำบล</t>
  </si>
  <si>
    <t>รหัสกองทุน</t>
  </si>
  <si>
    <t>ชื่อกองทุน</t>
  </si>
  <si>
    <t>การเข้าร่วมกองทุน</t>
  </si>
  <si>
    <t>ข้อมูล อสบ.</t>
  </si>
  <si>
    <r>
      <rPr>
        <b/>
        <sz val="14"/>
        <color theme="1"/>
        <rFont val="TH Sarabun PSK"/>
      </rPr>
      <t xml:space="preserve">ผ่านการอบรม
</t>
    </r>
    <r>
      <rPr>
        <b/>
        <sz val="14"/>
        <color rgb="FFFF0000"/>
        <rFont val="TH SarabunPSK"/>
      </rPr>
      <t>(กรุณาเลือกตาม Drop down list
โดย click คอลัมภ์ K ตามกองทุน )</t>
    </r>
  </si>
  <si>
    <r>
      <rPr>
        <b/>
        <sz val="14"/>
        <color theme="1"/>
        <rFont val="TH Sarabun PSK"/>
      </rPr>
      <t xml:space="preserve">ความต้องการการจ้างงาน
</t>
    </r>
    <r>
      <rPr>
        <b/>
        <sz val="14"/>
        <color rgb="FFFF0000"/>
        <rFont val="TH SarabunPSK"/>
      </rPr>
      <t>(กรุณาเลือกตาม Drop down list
โดย click ที่คอลัมภ์ L ตามกองทุน )</t>
    </r>
  </si>
  <si>
    <r>
      <rPr>
        <b/>
        <sz val="14"/>
        <color theme="1"/>
        <rFont val="TH Sarabun PSK"/>
      </rPr>
      <t xml:space="preserve">ผู้จ้างงาน
</t>
    </r>
    <r>
      <rPr>
        <b/>
        <sz val="14"/>
        <color rgb="FFFF0000"/>
        <rFont val="TH SarabunPSK"/>
      </rPr>
      <t>(กรุณาเลือกตาม Drop down list  โดย click คอลัมภ์ M ตามกองทุน)</t>
    </r>
  </si>
  <si>
    <t>จำนวน ผู้ที่มีภาวะพึ่งพิงที่ได้รับมอบหมายให้ดูแล
(การแบ่งกลุ่ม อ้างอิงตามกรมอนามัย)</t>
  </si>
  <si>
    <t xml:space="preserve">ชื่อ 
</t>
  </si>
  <si>
    <t>นามสกุล</t>
  </si>
  <si>
    <t>อายุ 60 ปีขึ้นไป</t>
  </si>
  <si>
    <t>อายุน้อยกว่า 60 ปี</t>
  </si>
  <si>
    <t>กลุ่ม 1</t>
  </si>
  <si>
    <t>กลุ่ม 2</t>
  </si>
  <si>
    <t>กลุ่ม 3</t>
  </si>
  <si>
    <t>กลุ่ม 4</t>
  </si>
  <si>
    <t>กระบี่</t>
  </si>
  <si>
    <t>LTC</t>
  </si>
  <si>
    <t>เพิ่มเติม 50 ชม.</t>
  </si>
  <si>
    <t>ต้องการจ้าง</t>
  </si>
  <si>
    <t>อบต./เทศบาล</t>
  </si>
  <si>
    <t>กาญจนบุรี</t>
  </si>
  <si>
    <t>OBT</t>
  </si>
  <si>
    <t>กาฬสินธุ์</t>
  </si>
  <si>
    <t>กำแพงเพชร</t>
  </si>
  <si>
    <t>สระแก้ว</t>
  </si>
  <si>
    <t>อ่างทอง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</si>
  <si>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</si>
  <si>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</si>
  <si>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</si>
  <si>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</si>
  <si>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</si>
  <si>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</si>
  <si>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</si>
  <si>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เขต 01 เชียงใหม่</t>
  </si>
  <si>
    <t>เชียงราย</t>
  </si>
  <si>
    <t>เชียงใหม่</t>
  </si>
  <si>
    <t>เขต 12 สงขลา</t>
  </si>
  <si>
    <t>ตรัง</t>
  </si>
  <si>
    <t>ทุ่งยาว</t>
  </si>
  <si>
    <t>อบต.ทุ่งยาว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</si>
  <si>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</si>
  <si>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</si>
  <si>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</si>
  <si>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</si>
  <si>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</si>
  <si>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</si>
  <si>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</si>
  <si>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</si>
  <si>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</si>
  <si>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</si>
  <si>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</si>
  <si>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</si>
  <si>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</si>
  <si>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</si>
  <si>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</si>
  <si>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</si>
  <si>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</si>
  <si>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</si>
  <si>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</si>
  <si>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</si>
  <si>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</si>
  <si>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</si>
  <si>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</si>
  <si>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</si>
  <si>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ห้วยโป่ง</t>
  </si>
  <si>
    <t>อบต.ห้วยโป่ง</t>
  </si>
  <si>
    <t>แพร่</t>
  </si>
  <si>
    <t>บ้านกาศ</t>
  </si>
  <si>
    <t>อบต.บ้านกาศ</t>
  </si>
  <si>
    <t>ภูเก็ต</t>
  </si>
  <si>
    <t>มหาสารคาม</t>
  </si>
  <si>
    <t>เขต 10 อุบลราชธานี</t>
  </si>
  <si>
    <t>มุกดาหาร</t>
  </si>
  <si>
    <t>แม่ฮ่องสอน</t>
  </si>
  <si>
    <t>ขุนยวม</t>
  </si>
  <si>
    <t>J3990</t>
  </si>
  <si>
    <t>อบต.ขุนยวม</t>
  </si>
  <si>
    <t>เมืองปอน</t>
  </si>
  <si>
    <t>J3991</t>
  </si>
  <si>
    <t>อบต.เมืองปอน</t>
  </si>
  <si>
    <t>แม่กิ๊</t>
  </si>
  <si>
    <t>J3992</t>
  </si>
  <si>
    <t>อบต.แม่กิ๊</t>
  </si>
  <si>
    <t>แม่ยวมน้อย</t>
  </si>
  <si>
    <t>J3994</t>
  </si>
  <si>
    <t>อบต.แม่ยวมน้อย</t>
  </si>
  <si>
    <t>แม่อูคอ</t>
  </si>
  <si>
    <t>J3995</t>
  </si>
  <si>
    <t>อบต.แม่อูคอ</t>
  </si>
  <si>
    <t>ปางมะผ้า</t>
  </si>
  <si>
    <t>ถ้ำลอด</t>
  </si>
  <si>
    <t>J3996</t>
  </si>
  <si>
    <t>อบต.ถ้ำลอด</t>
  </si>
  <si>
    <t>นาปู่ป้อม</t>
  </si>
  <si>
    <t>J3997</t>
  </si>
  <si>
    <t>อบต.นาปู่ป้อม</t>
  </si>
  <si>
    <t>J3998</t>
  </si>
  <si>
    <t>อบต.ปางมะผ้า</t>
  </si>
  <si>
    <t>ปาย</t>
  </si>
  <si>
    <t>J4000</t>
  </si>
  <si>
    <t>โป่งสา</t>
  </si>
  <si>
    <t>J4001</t>
  </si>
  <si>
    <t>อบต.โป่งสา</t>
  </si>
  <si>
    <t>เมืองแปง</t>
  </si>
  <si>
    <t>J4002</t>
  </si>
  <si>
    <t>อบต.เมืองแปง</t>
  </si>
  <si>
    <t>แม่นาเติง</t>
  </si>
  <si>
    <t>J4003</t>
  </si>
  <si>
    <t>อบต.แม่นาเติง</t>
  </si>
  <si>
    <t>แม่ฮี้</t>
  </si>
  <si>
    <t>J4004</t>
  </si>
  <si>
    <t>อบต.แม่ฮี้</t>
  </si>
  <si>
    <t>เวียงใต้</t>
  </si>
  <si>
    <t>J4005</t>
  </si>
  <si>
    <t>อบต.เวียงใต้</t>
  </si>
  <si>
    <t>เมืองแม่ฮ่องสอน</t>
  </si>
  <si>
    <t>ปางหมู</t>
  </si>
  <si>
    <t>J4007</t>
  </si>
  <si>
    <t>อบต.ปางหมู</t>
  </si>
  <si>
    <t>หมอกจำแป่</t>
  </si>
  <si>
    <t>J4009</t>
  </si>
  <si>
    <t>อบต.หมอกจำแป่</t>
  </si>
  <si>
    <t>ห้วยปูลิง</t>
  </si>
  <si>
    <t>J4010</t>
  </si>
  <si>
    <t>อบต.ห้วยปูลิง</t>
  </si>
  <si>
    <t>J4011</t>
  </si>
  <si>
    <t>ห้วยผา</t>
  </si>
  <si>
    <t>J4012</t>
  </si>
  <si>
    <t>อบต.ห้วยผา</t>
  </si>
  <si>
    <t>แม่ลาน้อย</t>
  </si>
  <si>
    <t>ขุนแม่ลาน้อย</t>
  </si>
  <si>
    <t>J4013</t>
  </si>
  <si>
    <t>อบต.ขุนแม่ลาน้อย</t>
  </si>
  <si>
    <t>ท่าผาปุ้ม</t>
  </si>
  <si>
    <t>J4014</t>
  </si>
  <si>
    <t>อบต.ท่าผาปุ้ม</t>
  </si>
  <si>
    <t>แม่โถ</t>
  </si>
  <si>
    <t>J4015</t>
  </si>
  <si>
    <t>อบต.แม่โถ</t>
  </si>
  <si>
    <t>แม่นาจาง</t>
  </si>
  <si>
    <t>J4016</t>
  </si>
  <si>
    <t>อบต.แม่นาจาง</t>
  </si>
  <si>
    <t>J4017</t>
  </si>
  <si>
    <t>สันติคีรี</t>
  </si>
  <si>
    <t>J4019</t>
  </si>
  <si>
    <t>อบต.สันติคีรี</t>
  </si>
  <si>
    <t>ห้วยห้อม</t>
  </si>
  <si>
    <t>J4020</t>
  </si>
  <si>
    <t>อบต.ห้วยห้อม</t>
  </si>
  <si>
    <t>แม่สะเรียง</t>
  </si>
  <si>
    <t>J4021</t>
  </si>
  <si>
    <t>ป่าแป๋</t>
  </si>
  <si>
    <t>J4022</t>
  </si>
  <si>
    <t>อบต.ป่าแป๋</t>
  </si>
  <si>
    <t>แม่คง</t>
  </si>
  <si>
    <t>J4023</t>
  </si>
  <si>
    <t>อบต.แม่คง</t>
  </si>
  <si>
    <t>แม่ยวม</t>
  </si>
  <si>
    <t>J4024</t>
  </si>
  <si>
    <t>แม่เหาะ</t>
  </si>
  <si>
    <t>J4026</t>
  </si>
  <si>
    <t>อบต.แม่เหาะ</t>
  </si>
  <si>
    <t>เสาหิน</t>
  </si>
  <si>
    <t>J4027</t>
  </si>
  <si>
    <t>อบต.เสาหิน</t>
  </si>
  <si>
    <t>สบเมย</t>
  </si>
  <si>
    <t>กองก๋อย</t>
  </si>
  <si>
    <t>J4028</t>
  </si>
  <si>
    <t>อบต.กองก๋อย</t>
  </si>
  <si>
    <t>ป่าโปง</t>
  </si>
  <si>
    <t>J4029</t>
  </si>
  <si>
    <t>อบต.ป่าโปง</t>
  </si>
  <si>
    <t>แม่คะตวน</t>
  </si>
  <si>
    <t>J4030</t>
  </si>
  <si>
    <t>อบต.แม่คะตวน</t>
  </si>
  <si>
    <t>แม่สามแลบ</t>
  </si>
  <si>
    <t>J4032</t>
  </si>
  <si>
    <t>อบต.แม่สามแลบ</t>
  </si>
  <si>
    <t>J4033</t>
  </si>
  <si>
    <t>อบต.สบเมย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</si>
  <si>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</si>
  <si>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</si>
  <si>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</si>
  <si>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</si>
  <si>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</si>
  <si>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</si>
  <si>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</si>
  <si>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</si>
  <si>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</si>
  <si>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</si>
  <si>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</si>
  <si>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</si>
  <si>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</si>
  <si>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</si>
  <si>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</si>
  <si>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</si>
  <si>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</si>
  <si>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</si>
  <si>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</si>
  <si>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</si>
  <si>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</si>
  <si>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</si>
  <si>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</si>
  <si>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บึงกาฬ</t>
  </si>
  <si>
    <t>หนองคาย</t>
  </si>
  <si>
    <t>อุดรธานี</t>
  </si>
  <si>
    <t>หนองบัวลำภู</t>
  </si>
  <si>
    <t>อำนาจเจริญ</t>
  </si>
  <si>
    <t>อุตรดิตถ์</t>
  </si>
  <si>
    <t>อุทัยธานี</t>
  </si>
  <si>
    <t>อุบลราชธานี</t>
  </si>
  <si>
    <t>70 ชม.</t>
  </si>
  <si>
    <t>ได้รับการจ้างแล้ว</t>
  </si>
  <si>
    <t>อบจ.</t>
  </si>
  <si>
    <t>อืนๆ</t>
  </si>
  <si>
    <t>ไม่ต้องการจ้าง</t>
  </si>
  <si>
    <t>หน่วยงานอื่น</t>
  </si>
  <si>
    <t>กปท.</t>
  </si>
  <si>
    <t>เทศบาล</t>
  </si>
  <si>
    <t>อบต.</t>
  </si>
  <si>
    <t>แห่ง</t>
  </si>
  <si>
    <t>ไม่ร่วม</t>
  </si>
  <si>
    <t>เขต 1</t>
  </si>
  <si>
    <t>Caregiver</t>
  </si>
  <si>
    <t>อปท.ที่มีการจ้าง อสบ.</t>
  </si>
  <si>
    <t>สปสช.เขต</t>
  </si>
  <si>
    <t>จังหวัด</t>
  </si>
  <si>
    <t>งบประมาณ</t>
  </si>
  <si>
    <t>ผู้มีภาวะพึ่งพิง ปี 2567</t>
  </si>
  <si>
    <t>ติดบ้าน</t>
  </si>
  <si>
    <t>ติดเตียง</t>
  </si>
  <si>
    <t>รวม</t>
  </si>
  <si>
    <t>จ้างโดย</t>
  </si>
  <si>
    <t>จำนวน</t>
  </si>
  <si>
    <t>จำนวนที่จ้าง</t>
  </si>
  <si>
    <t>จำนวน อปท.</t>
  </si>
  <si>
    <t>ไม่ดำเนินการ</t>
  </si>
  <si>
    <t>มีการประเมิน</t>
  </si>
  <si>
    <t>ไม่ได้จัดสรรงบ</t>
  </si>
  <si>
    <t>จัดสรรงบ</t>
  </si>
  <si>
    <t>คงเหลือยกมา</t>
  </si>
  <si>
    <t>ได้รับงบ LTC</t>
  </si>
  <si>
    <t>จัดสรรงบ LTC</t>
  </si>
  <si>
    <t>ไม่ได้จัดสรร</t>
  </si>
  <si>
    <t>จัดสรรบางส่วน</t>
  </si>
  <si>
    <t>รวมไม่ได้ดูแล</t>
  </si>
  <si>
    <t>1 : 15</t>
  </si>
  <si>
    <t>1 : 4</t>
  </si>
  <si>
    <t>ที่ควรมี</t>
  </si>
  <si>
    <t>อปท.</t>
  </si>
  <si>
    <t>(แห่ง)</t>
  </si>
  <si>
    <t>(คน)</t>
  </si>
  <si>
    <t>ที่จ้าง 1 คน</t>
  </si>
  <si>
    <t>ที่จ้าง 2 คน</t>
  </si>
  <si>
    <t>ที่จ้าง &gt; 2 คน</t>
  </si>
  <si>
    <t>เขต 1 เชียงใหม่</t>
  </si>
  <si>
    <t>เขต 2 พิษณุโลก</t>
  </si>
  <si>
    <t>เขต 3 นครสวรรค์</t>
  </si>
  <si>
    <t>เขต 4 สระบุรี</t>
  </si>
  <si>
    <t>เขต 5 ราชบุรี</t>
  </si>
  <si>
    <t>เขต 6 ระยอง</t>
  </si>
  <si>
    <t>เขต 7 ขอนแก่น</t>
  </si>
  <si>
    <t>เขต 8 อุดรธานี</t>
  </si>
  <si>
    <t>เขต 9 นครราชสีมา</t>
  </si>
  <si>
    <t>เขต 11 สุราษฎร์ธานี</t>
  </si>
  <si>
    <t>เขต 13 กทม.</t>
  </si>
  <si>
    <t>กรุงเทพฯ</t>
  </si>
  <si>
    <t xml:space="preserve"> แบบบันทึกสำรวจข้อมูลความต้องการจ้างงานอาสาสมัครบริบาลท้องถิ่นและจำนวนผู้ที่มีภาวะพึ่งพิง</t>
  </si>
  <si>
    <t>ทต.แม่ลาน้อย</t>
  </si>
  <si>
    <t>ทต.แม่ยวม</t>
  </si>
  <si>
    <t xml:space="preserve">      จังหวัดแม่ฮ่องสอน</t>
  </si>
  <si>
    <t>ให้เลือกข้อมูลรายชื่อที่เข้ารับการอบรม</t>
  </si>
  <si>
    <t xml:space="preserve">    4. ช่องความต้องการการจ้างงาน นำเม้าท์กดตรงช่องจะมีข้อความให้เลือก (ใด้รับการจ้างแล้ว/ต้องการจ้าง/ไม่ต้องการจ้าง)</t>
  </si>
  <si>
    <t xml:space="preserve">    5. ช่องผู้จ้างงาน นำเม้าท์กดตรงช่องจะมีข้อความให้เลือก (อบต,เทศบาล/อบจ./อื่น)</t>
  </si>
  <si>
    <t xml:space="preserve">    6. จำนวนผู้ที่มีภาวะพึ่งพิงตามที่ได้รับมอบหมาย หมายถึง อปท.เข้าไปมีส่วนในการดูแลให้ระบุจำนวน</t>
  </si>
  <si>
    <t>นางเกศริน</t>
  </si>
  <si>
    <t>จันทร์ศรีวรกุล</t>
  </si>
  <si>
    <t>จองคำ</t>
  </si>
  <si>
    <t>J7159</t>
  </si>
  <si>
    <t>เทศบาลเมืองแม่ฮ่องสอน</t>
  </si>
  <si>
    <t>J7939</t>
  </si>
  <si>
    <t>เทศบาลตำบลแม่สะเรียง</t>
  </si>
  <si>
    <t>J7945</t>
  </si>
  <si>
    <t>อบต.แม่ลาน้อย</t>
  </si>
  <si>
    <t>J8089</t>
  </si>
  <si>
    <t>เทศบาลตำบลขุนยวม</t>
  </si>
  <si>
    <t>J8263</t>
  </si>
  <si>
    <t>เทศบาลตำบลปาย</t>
  </si>
  <si>
    <t>ผาบ่อง</t>
  </si>
  <si>
    <t>J8722</t>
  </si>
  <si>
    <t>อบต.ผาบ่อง</t>
  </si>
  <si>
    <t>J8723</t>
  </si>
  <si>
    <t>แม่เงา</t>
  </si>
  <si>
    <t>J8893</t>
  </si>
  <si>
    <t>อบต.แม่เงา</t>
  </si>
  <si>
    <t>สบป่อง</t>
  </si>
  <si>
    <t>J8894</t>
  </si>
  <si>
    <t>อบต.สบป่อง</t>
  </si>
  <si>
    <t>เวียงเหนือ</t>
  </si>
  <si>
    <t>J8895</t>
  </si>
  <si>
    <t>อบต.เวียงเหนือ</t>
  </si>
  <si>
    <t>แม่ลาหลวง</t>
  </si>
  <si>
    <t>J8896</t>
  </si>
  <si>
    <t>อบต.แม่ลาหลวง</t>
  </si>
  <si>
    <t>แม่สวด</t>
  </si>
  <si>
    <t>J8897</t>
  </si>
  <si>
    <t>อบต.แม่สวด</t>
  </si>
  <si>
    <t>ทต.เมืองยวมใต้</t>
  </si>
  <si>
    <t>นางสาวสุวรรณา</t>
  </si>
  <si>
    <t>สูงเทียมเมฆ</t>
  </si>
  <si>
    <t>นางสาวธันยาพร</t>
  </si>
  <si>
    <t>กิ่งแก้วเพชร</t>
  </si>
  <si>
    <t>นางสาววนิดา</t>
  </si>
  <si>
    <t>อนุสรณ์ปรีชาดา</t>
  </si>
  <si>
    <t>นายชัยนันท์</t>
  </si>
  <si>
    <t>พรสินวรกานต์</t>
  </si>
  <si>
    <t>นางรุ่งทิวา</t>
  </si>
  <si>
    <t>กรองบริสุทธิ์</t>
  </si>
  <si>
    <t>นางสาวชวนชื่น</t>
  </si>
  <si>
    <t>ชอบสงบสุข</t>
  </si>
  <si>
    <t>นายประพิน</t>
  </si>
  <si>
    <t>อรุณสิงขร</t>
  </si>
  <si>
    <t>นางสาวสารภี</t>
  </si>
  <si>
    <t>ธรรมแดนไพร</t>
  </si>
  <si>
    <t>นางสาวสุพัตรา</t>
  </si>
  <si>
    <t>แนแต</t>
  </si>
  <si>
    <t>นางสาวผ่องศรี</t>
  </si>
  <si>
    <t>มณีธร</t>
  </si>
  <si>
    <t>นางสาวอรพรรณ</t>
  </si>
  <si>
    <t>สุนทรอิทธิศักดิ์</t>
  </si>
  <si>
    <t>นางสาวยุวดี</t>
  </si>
  <si>
    <t>เดชาวัชรเมธา</t>
  </si>
  <si>
    <t>นางพินทอง</t>
  </si>
  <si>
    <t>ซาบุ</t>
  </si>
  <si>
    <t>นางกัลยา</t>
  </si>
  <si>
    <t>ไชยะ</t>
  </si>
  <si>
    <t>นางสาวพรรณี</t>
  </si>
  <si>
    <t>บุญตันกัน</t>
  </si>
  <si>
    <t>นางสาวชัญญา</t>
  </si>
  <si>
    <t>กล้าณรงค์ศิลป์</t>
  </si>
  <si>
    <t>นายเกียรติศักดิ์</t>
  </si>
  <si>
    <t>กรรัตนศักดิ์</t>
  </si>
  <si>
    <t xml:space="preserve">นางสาวภรญณรรธษ์  </t>
  </si>
  <si>
    <t>แปงใจ</t>
  </si>
  <si>
    <t>นางสาวสายพิณ</t>
  </si>
  <si>
    <t>อินเนอละ</t>
  </si>
  <si>
    <t>นางธิดา</t>
  </si>
  <si>
    <t>สุวรรณพันธ์</t>
  </si>
  <si>
    <t>นางสาวพัทธวรรณ</t>
  </si>
  <si>
    <t>สามสาย</t>
  </si>
  <si>
    <t>นางกาญจนา</t>
  </si>
  <si>
    <t>หลวงแก้ว</t>
  </si>
  <si>
    <t>นางศรีออน</t>
  </si>
  <si>
    <t>ฟูอาจหาญ</t>
  </si>
  <si>
    <t>นางสาวประภัสสร</t>
  </si>
  <si>
    <t>โป่งยะ</t>
  </si>
  <si>
    <t>นางหนูรัตน์</t>
  </si>
  <si>
    <t>พรมมาวัย</t>
  </si>
  <si>
    <t>นางสาวนิษฐา</t>
  </si>
  <si>
    <t>แก้วมณี</t>
  </si>
  <si>
    <t>นางสาวพรทิพย์</t>
  </si>
  <si>
    <t>ใฝ่หาสกุล</t>
  </si>
  <si>
    <t>นางสาวนิภา</t>
  </si>
  <si>
    <t>ฐิตินันท์วรกุล</t>
  </si>
  <si>
    <t>นายจรูญ</t>
  </si>
  <si>
    <t>คีรีเสนาธรรม</t>
  </si>
  <si>
    <t xml:space="preserve">นายยุทธภพ </t>
  </si>
  <si>
    <t>พงษ์ไพรวัน</t>
  </si>
  <si>
    <t>นางสาวอุษณีย์</t>
  </si>
  <si>
    <t>วงค์ประเสริฐ</t>
  </si>
  <si>
    <t>นางสาวสายทอง</t>
  </si>
  <si>
    <t>สรานนท์เมธีกุล</t>
  </si>
  <si>
    <t>นางสาวอลิษา</t>
  </si>
  <si>
    <t>รติกาญจนสุขกุล</t>
  </si>
  <si>
    <t>นางสาวรมย์นลิน</t>
  </si>
  <si>
    <t>แสงสว่างบัวทอง</t>
  </si>
  <si>
    <t>นางสาวสุรีย์พร</t>
  </si>
  <si>
    <t>กิจวรรณศิลป์</t>
  </si>
  <si>
    <t>นายเทวราช</t>
  </si>
  <si>
    <t>ยุทธวินัยกุล</t>
  </si>
  <si>
    <t>นางชวนพิศ</t>
  </si>
  <si>
    <t>เกียรติยศกำธร</t>
  </si>
  <si>
    <t>นางสุชาดา</t>
  </si>
  <si>
    <t>ถาวรไพรมหาคุณ</t>
  </si>
  <si>
    <t>นางตะวัน</t>
  </si>
  <si>
    <t>บูรณะคีรี</t>
  </si>
  <si>
    <t>นางสาวสุชฎา</t>
  </si>
  <si>
    <t>พรมีเกียรติ</t>
  </si>
  <si>
    <t>นางสาวกมลพรรณ</t>
  </si>
  <si>
    <t>ขยันกิจพาณิชย์</t>
  </si>
  <si>
    <t>นางสาวอำภา</t>
  </si>
  <si>
    <t>ฐานาสกุล</t>
  </si>
  <si>
    <t>เนตรนภากาศ</t>
  </si>
  <si>
    <t>นางมัทนา</t>
  </si>
  <si>
    <t>ตางแกปิน</t>
  </si>
  <si>
    <t>นางนภาลัย</t>
  </si>
  <si>
    <t>สุนันต๊ะกูล</t>
  </si>
  <si>
    <t>นางฐิติพร</t>
  </si>
  <si>
    <t>สิริดำรงกุล</t>
  </si>
  <si>
    <t>นางสาวพนิดา</t>
  </si>
  <si>
    <t>วิเศษพนา</t>
  </si>
  <si>
    <t>นางสาวปราณี</t>
  </si>
  <si>
    <t>วันสิริวาณิช</t>
  </si>
  <si>
    <t xml:space="preserve">นางสาวศิรดา </t>
  </si>
  <si>
    <t>ดวงสุรินทร์</t>
  </si>
  <si>
    <t>นางจันทร์แก้ว</t>
  </si>
  <si>
    <t>ทิพย์โชติ</t>
  </si>
  <si>
    <t>นางสาวจันทนา</t>
  </si>
  <si>
    <t>โกมลโรจน์รัศมี</t>
  </si>
  <si>
    <t>นางสาวระพีพรรณ</t>
  </si>
  <si>
    <t>ถาวรศรีวิมล</t>
  </si>
  <si>
    <t>นางสาววิลัยวรรณ</t>
  </si>
  <si>
    <t>กันทา</t>
  </si>
  <si>
    <t>นางสาวอาภาภรณ์</t>
  </si>
  <si>
    <t>สุดสุขสันต์</t>
  </si>
  <si>
    <t>นางสาวเจนจิรา</t>
  </si>
  <si>
    <t>วิจิตร</t>
  </si>
  <si>
    <t>นางสาววิไลวรรณ</t>
  </si>
  <si>
    <t>เงินแก๊ง</t>
  </si>
  <si>
    <t>คงความชนะ</t>
  </si>
  <si>
    <t>นางสาวอัญชลียา</t>
  </si>
  <si>
    <t>บัญชาเฉลิมขวัญ</t>
  </si>
  <si>
    <t>นางสาวสุรีรัตน์</t>
  </si>
  <si>
    <t>อมรประสาน</t>
  </si>
  <si>
    <t>นางสาวชัชชญา</t>
  </si>
  <si>
    <t>กุศลนาคทรัพย์</t>
  </si>
  <si>
    <t>นางสาวรมย์รวินท์</t>
  </si>
  <si>
    <t>ยุวพันธ์พงศ์</t>
  </si>
  <si>
    <t>นางสาวชนกสุดา</t>
  </si>
  <si>
    <t>บุญวนาศิริ</t>
  </si>
  <si>
    <t>นางสาวดวงกมล</t>
  </si>
  <si>
    <t>พร้อมเพียรใจ</t>
  </si>
  <si>
    <t>นางสาวจันทร์ทอง</t>
  </si>
  <si>
    <t>ไพรสุกใส</t>
  </si>
  <si>
    <t>นางคำน้อย</t>
  </si>
  <si>
    <t>ใจมา</t>
  </si>
  <si>
    <t>พร้อมชัยศรี</t>
  </si>
  <si>
    <t>นายชำนิ</t>
  </si>
  <si>
    <t>หระทู</t>
  </si>
  <si>
    <t>นางสาวกาญจนา</t>
  </si>
  <si>
    <t>คีรีจรุง</t>
  </si>
  <si>
    <t>นางสาวรัตนภรณ์</t>
  </si>
  <si>
    <t>ชยากรณ์</t>
  </si>
  <si>
    <t>นางรฐา</t>
  </si>
  <si>
    <t>เลิศมงคล</t>
  </si>
  <si>
    <t>นางสาวสุกัญญา</t>
  </si>
  <si>
    <t>สองเป็ง</t>
  </si>
  <si>
    <t>นายชูศักดิ์</t>
  </si>
  <si>
    <t>ถิ่นวนา</t>
  </si>
  <si>
    <t>นางสาวจรินญา</t>
  </si>
  <si>
    <t>ตาวงศ์</t>
  </si>
  <si>
    <t>นายสุภาพ</t>
  </si>
  <si>
    <t>บูรฯประภากุล</t>
  </si>
  <si>
    <t>นางสาวอัจฉราภรณ์</t>
  </si>
  <si>
    <t>จักก่าออ</t>
  </si>
  <si>
    <t>นางสาวอรจิรา</t>
  </si>
  <si>
    <t>ปีระกรรณ์</t>
  </si>
  <si>
    <t>นางสาวกรรณิกา</t>
  </si>
  <si>
    <t>ไพรจาตุรงค์</t>
  </si>
  <si>
    <t>นางสาวนุชรินทร์</t>
  </si>
  <si>
    <t>กันทะลักษณ์</t>
  </si>
  <si>
    <t>นางสาวกัญญารัตน์</t>
  </si>
  <si>
    <t>จันตา</t>
  </si>
  <si>
    <t>นางสาวบุษบา</t>
  </si>
  <si>
    <t>กันทะวงค์</t>
  </si>
  <si>
    <t>นายไชยวัตน์</t>
  </si>
  <si>
    <t>ทวีพร</t>
  </si>
  <si>
    <t>นางสาวเกศมณีย์</t>
  </si>
  <si>
    <t>ปองมณีวงค์</t>
  </si>
  <si>
    <t>นายอะแมะ</t>
  </si>
  <si>
    <t>แซ่จาง</t>
  </si>
  <si>
    <t>นางสาวอมิตตา</t>
  </si>
  <si>
    <t>ยาเขต</t>
  </si>
  <si>
    <t>นางนันท์นภัส</t>
  </si>
  <si>
    <t>กาวีระ</t>
  </si>
  <si>
    <t>นางสาวอัญชลี</t>
  </si>
  <si>
    <t>วะเล</t>
  </si>
  <si>
    <t>นางสาวจีราลักษณ์</t>
  </si>
  <si>
    <t>วงศ์แสนใจ</t>
  </si>
  <si>
    <t>นาวสาวปิยะวรรณ</t>
  </si>
  <si>
    <t>เฉิดโฉมฉาย</t>
  </si>
  <si>
    <t>นางสาวพะซา</t>
  </si>
  <si>
    <t>นางสาวสุภาพร</t>
  </si>
  <si>
    <t>จิตตารุ่งโรจน์</t>
  </si>
  <si>
    <t>นางสาวพรสวรรค์</t>
  </si>
  <si>
    <t>ศักดิ์สุรศักดิ์</t>
  </si>
  <si>
    <t>นางมาลี</t>
  </si>
  <si>
    <t xml:space="preserve"> สัญชาติไทย </t>
  </si>
  <si>
    <t>นางสาวพุทธิดา</t>
  </si>
  <si>
    <t>นายนิพนธ์</t>
  </si>
  <si>
    <t>ทรัพย์ยรรยง</t>
  </si>
  <si>
    <t>นายโพธิ์ทอง</t>
  </si>
  <si>
    <t>หงส์ประดับดาว</t>
  </si>
  <si>
    <t>นางสาวสายรุ้ง</t>
  </si>
  <si>
    <t>ดวงใจรัศมี</t>
  </si>
  <si>
    <t>นางสาวสุนารี</t>
  </si>
  <si>
    <t>ธีรธารา</t>
  </si>
  <si>
    <t>นางสาวมณีรัตน์</t>
  </si>
  <si>
    <t>หลีจา</t>
  </si>
  <si>
    <t xml:space="preserve">นางสาวยุวดี </t>
  </si>
  <si>
    <t>เดชาวัธรเมธา</t>
  </si>
  <si>
    <t>น.ส.ชัญญา</t>
  </si>
  <si>
    <t>นางปาริชาต</t>
  </si>
  <si>
    <t>บุญปวน</t>
  </si>
  <si>
    <t xml:space="preserve">นางสาวปราณี </t>
  </si>
  <si>
    <t>ลาภสิงขร</t>
  </si>
  <si>
    <t>นางชวนทิตย์</t>
  </si>
  <si>
    <t>พรมพันธุ</t>
  </si>
  <si>
    <t>นางจริยา</t>
  </si>
  <si>
    <t xml:space="preserve">คำเขียว </t>
  </si>
  <si>
    <t>นางจำเรียง</t>
  </si>
  <si>
    <t xml:space="preserve">แฮแซ </t>
  </si>
  <si>
    <t>นางจินตนา</t>
  </si>
  <si>
    <t>จอมเมา</t>
  </si>
  <si>
    <t>นายคำรน</t>
  </si>
  <si>
    <t>แดงจันทร์</t>
  </si>
  <si>
    <t>อุ๊จุ่ม</t>
  </si>
  <si>
    <t>ฐิตินันท์วนกุล</t>
  </si>
  <si>
    <t>นางสาวอรสา</t>
  </si>
  <si>
    <t>ฉายาวรรณ</t>
  </si>
  <si>
    <t>วงศ์ประเสริฐ</t>
  </si>
  <si>
    <t>สุแก้ว</t>
  </si>
  <si>
    <t>นางสาวสุพรรณี</t>
  </si>
  <si>
    <t>เกียรติยิ่งสง่า</t>
  </si>
  <si>
    <t>นางชฏาภรณ์</t>
  </si>
  <si>
    <t>ธิชานนท์สันติกุล</t>
  </si>
  <si>
    <t>นางสุพิน</t>
  </si>
  <si>
    <t>ชูวงศ์กิจวรกุล</t>
  </si>
  <si>
    <t>นายอาทิตย์</t>
  </si>
  <si>
    <t>คาวีพนา</t>
  </si>
  <si>
    <t>นางศิริพร</t>
  </si>
  <si>
    <t>ไกลอร่ามแสง</t>
  </si>
  <si>
    <t>นางอรพิน</t>
  </si>
  <si>
    <t>อร่ามมงคล</t>
  </si>
  <si>
    <t>นายอุทิศ</t>
  </si>
  <si>
    <t xml:space="preserve">ทวีกิจสถาพร  </t>
  </si>
  <si>
    <t>นางสาวสกาวใจ</t>
  </si>
  <si>
    <t>นาง หล้า</t>
  </si>
  <si>
    <t xml:space="preserve">กมลศรี </t>
  </si>
  <si>
    <t xml:space="preserve">สุนันต๊ะกูล </t>
  </si>
  <si>
    <t>นางแตน</t>
  </si>
  <si>
    <t>วิทยาป่างาม</t>
  </si>
  <si>
    <t xml:space="preserve">นางสาวจิราพรรณ </t>
  </si>
  <si>
    <t>ลักขนาลิขิต</t>
  </si>
  <si>
    <t>นางสาวศิรดา</t>
  </si>
  <si>
    <t xml:space="preserve">ทิพย์โชติ </t>
  </si>
  <si>
    <t>นางสาวอัมพร</t>
  </si>
  <si>
    <t>ยงพัฒนพิพัฒน์</t>
  </si>
  <si>
    <t xml:space="preserve">นายเอกรินทร์ </t>
  </si>
  <si>
    <t>ปอสอ</t>
  </si>
  <si>
    <t xml:space="preserve">สุดสุขสันต์ </t>
  </si>
  <si>
    <t xml:space="preserve">นางสาวสายฝน </t>
  </si>
  <si>
    <t xml:space="preserve">แก้วสถิตย์ </t>
  </si>
  <si>
    <t>นางทรรศนีย์</t>
  </si>
  <si>
    <t>เกิดมงคล</t>
  </si>
  <si>
    <t xml:space="preserve">อมรประสาน </t>
  </si>
  <si>
    <t>นางสาวกมหนิตย์</t>
  </si>
  <si>
    <t xml:space="preserve">นางสาวสุกัญญา </t>
  </si>
  <si>
    <t>นางสาว ฐิติกา</t>
  </si>
  <si>
    <t>ขยันกิจ</t>
  </si>
  <si>
    <t>นางสาวรุ้งราวัลย์</t>
  </si>
  <si>
    <t>น้อยทู</t>
  </si>
  <si>
    <t>นางรุ่งอรุณ</t>
  </si>
  <si>
    <t>บุญยะสิทธิ์</t>
  </si>
  <si>
    <t>นางกัญญา</t>
  </si>
  <si>
    <t>ชื่นชมไพรขจี</t>
  </si>
  <si>
    <t xml:space="preserve">นางนงนุชณ์ </t>
  </si>
  <si>
    <t>ราชบัณฑิต</t>
  </si>
  <si>
    <t>นางปราถนา</t>
  </si>
  <si>
    <t>แก้วเมือง</t>
  </si>
  <si>
    <t>นางอารีย์</t>
  </si>
  <si>
    <t>นางบัวบาน</t>
  </si>
  <si>
    <t>ยศวัฒโน</t>
  </si>
  <si>
    <t>นางสาวยันต์</t>
  </si>
  <si>
    <t xml:space="preserve">เปียงใจ </t>
  </si>
  <si>
    <t xml:space="preserve">กันทะวงค์ </t>
  </si>
  <si>
    <t>นางแสงจันทร์</t>
  </si>
  <si>
    <t>พุทธานุเสกสรร</t>
  </si>
  <si>
    <t>นางสุนิพอ</t>
  </si>
  <si>
    <t>สกุลวิเชียร</t>
  </si>
  <si>
    <t>นางปาล</t>
  </si>
  <si>
    <t>คงคาใส</t>
  </si>
  <si>
    <t xml:space="preserve">นายเปรมมินทร์ </t>
  </si>
  <si>
    <t>บุญหลัง</t>
  </si>
  <si>
    <t>นางสุจิตรา</t>
  </si>
  <si>
    <t>พาโข่</t>
  </si>
  <si>
    <t>นางสาวกนกนุช</t>
  </si>
  <si>
    <t>สานส์พระกร</t>
  </si>
  <si>
    <t xml:space="preserve">นางพิกุล </t>
  </si>
  <si>
    <t>จันโลหิต</t>
  </si>
  <si>
    <t xml:space="preserve">นางสาวพะซา </t>
  </si>
  <si>
    <t>คมคายมณีจันทร์</t>
  </si>
  <si>
    <t xml:space="preserve">นางสาวศันศนีย์ </t>
  </si>
  <si>
    <t>เนื่องนิธิสุข</t>
  </si>
  <si>
    <t>นางสาววิดา</t>
  </si>
  <si>
    <t>กอบจิตสะอาด</t>
  </si>
  <si>
    <t>นางสาวธัญชนก</t>
  </si>
  <si>
    <t>พลียังชีพ</t>
  </si>
  <si>
    <t>นางสาวบุษบัน</t>
  </si>
  <si>
    <t>รักสัตย์</t>
  </si>
  <si>
    <t xml:space="preserve">นางสาวศิริพร </t>
  </si>
  <si>
    <t>รักกฎหมาย</t>
  </si>
  <si>
    <t>นางสาวกอบแก้ว</t>
  </si>
  <si>
    <t>เลิศตระกุลพนา</t>
  </si>
  <si>
    <t>นางสิริมา</t>
  </si>
  <si>
    <t>ปวงฟู</t>
  </si>
  <si>
    <t>นางสาวประภัทรษร</t>
  </si>
  <si>
    <t>ส่าวินาเว</t>
  </si>
  <si>
    <t>นางสาวพรชิตา</t>
  </si>
  <si>
    <t>จองแก่เน๊าะ</t>
  </si>
  <si>
    <t>นางอำไพ</t>
  </si>
  <si>
    <t>ไชยศรี</t>
  </si>
  <si>
    <t>นางสาวสุภาภรณ์</t>
  </si>
  <si>
    <t>สุขก๋า</t>
  </si>
  <si>
    <t>นางสาวอัญญานี</t>
  </si>
  <si>
    <t>มาสุวรรณ</t>
  </si>
  <si>
    <t>นางสาวนชษร</t>
  </si>
  <si>
    <t>สมธนพัตน์</t>
  </si>
  <si>
    <t>นางสาวหน่อริคา</t>
  </si>
  <si>
    <t>ศรีพรรัตนตรัย</t>
  </si>
  <si>
    <t>นายปัญญา</t>
  </si>
  <si>
    <t>พรกนกพงศ์</t>
  </si>
  <si>
    <t>นางแสงเดือน</t>
  </si>
  <si>
    <t>หาดสีทอง</t>
  </si>
  <si>
    <t>นางสุภัสสร</t>
  </si>
  <si>
    <t>แสงเทียนงาม</t>
  </si>
  <si>
    <t>นายนพดล</t>
  </si>
  <si>
    <t>มั่นอ่าว</t>
  </si>
  <si>
    <t>นายธวัช</t>
  </si>
  <si>
    <t>เชาว์กุลดี</t>
  </si>
  <si>
    <t>นางกัลนิกา</t>
  </si>
  <si>
    <t>อินเลิศ</t>
  </si>
  <si>
    <t>นางสาวศรีลา</t>
  </si>
  <si>
    <t>ก้องเรืองเดช</t>
  </si>
  <si>
    <t>นายโชคชัย</t>
  </si>
  <si>
    <t>เกษตรร่ำรวย</t>
  </si>
  <si>
    <t>นางสาวทิพพ์พร</t>
  </si>
  <si>
    <t>บุญทา</t>
  </si>
  <si>
    <t>นางสาวอนงค์ดี</t>
  </si>
  <si>
    <t>ควงวงศ์ญาติ</t>
  </si>
  <si>
    <t>นางสาวอรอนงค์</t>
  </si>
  <si>
    <t>ศรีสุกใสบงกช</t>
  </si>
  <si>
    <t>นางสาววรภร</t>
  </si>
  <si>
    <t>ภักดีวงษาสกุล</t>
  </si>
  <si>
    <t>นายวิจารย์</t>
  </si>
  <si>
    <t>คชสารมณี</t>
  </si>
  <si>
    <t xml:space="preserve">นางผกาวรรณ </t>
  </si>
  <si>
    <t>จงสถาพรพิพัฒน์</t>
  </si>
  <si>
    <t xml:space="preserve">นายเดวิท </t>
  </si>
  <si>
    <t>วอทอง</t>
  </si>
  <si>
    <t>นางพิมพัน</t>
  </si>
  <si>
    <t>นันยบุตร</t>
  </si>
  <si>
    <t>นางสาวเยี่ยมพร</t>
  </si>
  <si>
    <t>ดำรงกิจมั่นคง</t>
  </si>
  <si>
    <t>นางสาวเสาวลักษณ์</t>
  </si>
  <si>
    <t>ประเสริฐสุข</t>
  </si>
  <si>
    <t xml:space="preserve">นางพิชญา </t>
  </si>
  <si>
    <t>บุญหล่อ</t>
  </si>
  <si>
    <t>นางสายันต์</t>
  </si>
  <si>
    <t>เปียงใจ</t>
  </si>
  <si>
    <t xml:space="preserve">นางสาวสุนิตย์ </t>
  </si>
  <si>
    <t>พรรณงาม</t>
  </si>
  <si>
    <t>คิงส์ทอง</t>
  </si>
  <si>
    <t>นางสาวณัชชาภัทร</t>
  </si>
  <si>
    <t>ศิริอางค์</t>
  </si>
  <si>
    <t>นางสาวผกาฟ้า</t>
  </si>
  <si>
    <t>พุ่มอำไพโรจน์</t>
  </si>
  <si>
    <t xml:space="preserve">    2. หาก อปท. มี อสบ.หลายคน ให้แทรกแถวเพิ่มรายชื่อได้</t>
  </si>
  <si>
    <t xml:space="preserve">    3. ช่องผ่านการอบรม นำเม้าท์กดตรงช่องจะมีข้อความให้เลือก (70 ชม./ เพิ่มเติม 50 ชม. /อื่นๆ)</t>
  </si>
  <si>
    <t>หมายเหตุ :  1. กรอกข้อมูลตามแบบบันทึกสำรวจให้ครบทุกช่อง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</si>
</sst>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0.0%"/>
    <numFmt numFmtId="189" formatCode="_(* #,##0_);_(* \(#,##0\);_(* &quot;-&quot;??_);_(@_)"/>
  </numFmts>
  <fonts count="13">
    <font>
      <sz val="14"/>
      <color theme="1"/>
      <name val="Sarabun"/>
      <scheme val="minor"/>
    </font>
    <font>
      <b/>
      <sz val="14"/>
      <color theme="1"/>
      <name val="TH Sarabun PSK"/>
    </font>
    <font>
      <sz val="14"/>
      <name val="Sarabun"/>
    </font>
    <font>
      <sz val="14"/>
      <color theme="1"/>
      <name val="TH Sarabun PSK"/>
    </font>
    <font>
      <sz val="14"/>
      <color rgb="FF000000"/>
      <name val="TH Sarabun PSK"/>
    </font>
    <font>
      <sz val="14"/>
      <color theme="1"/>
      <name val="Sarabun"/>
    </font>
    <font>
      <sz val="14"/>
      <color theme="1"/>
      <name val="Sarabun"/>
      <scheme val="minor"/>
    </font>
    <font>
      <b/>
      <sz val="14"/>
      <color theme="1"/>
      <name val="Sarabun"/>
    </font>
    <font>
      <b/>
      <sz val="14"/>
      <color rgb="FFFF0000"/>
      <name val="TH SarabunPSK"/>
    </font>
    <font>
      <sz val="12"/>
      <color theme="1"/>
      <name val="Sarabun"/>
      <scheme val="minor"/>
    </font>
    <font>
      <b/>
      <sz val="16"/>
      <color rgb="FF0000FF"/>
      <name val="TH SarabunIT๙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vertical="top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87" fontId="7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88" fontId="7" fillId="0" borderId="0" xfId="0" applyNumberFormat="1" applyFont="1" applyAlignment="1">
      <alignment horizontal="center" vertical="center"/>
    </xf>
    <xf numFmtId="189" fontId="7" fillId="0" borderId="0" xfId="0" applyNumberFormat="1" applyFont="1" applyAlignment="1">
      <alignment horizontal="center" vertical="center"/>
    </xf>
    <xf numFmtId="189" fontId="5" fillId="0" borderId="0" xfId="0" applyNumberFormat="1" applyFont="1" applyAlignment="1">
      <alignment horizontal="center" vertical="center"/>
    </xf>
    <xf numFmtId="0" fontId="1" fillId="0" borderId="0" xfId="0" applyFont="1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top"/>
    </xf>
    <xf numFmtId="0" fontId="0" fillId="0" borderId="5" xfId="0" applyBorder="1"/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top"/>
    </xf>
    <xf numFmtId="3" fontId="5" fillId="0" borderId="3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9" fillId="0" borderId="0" xfId="0" applyFont="1"/>
    <xf numFmtId="0" fontId="1" fillId="0" borderId="24" xfId="0" applyFont="1" applyBorder="1" applyAlignment="1">
      <alignment horizontal="center" vertical="top"/>
    </xf>
    <xf numFmtId="0" fontId="10" fillId="0" borderId="26" xfId="0" applyFont="1" applyBorder="1" applyAlignment="1">
      <alignment horizontal="left"/>
    </xf>
    <xf numFmtId="0" fontId="10" fillId="3" borderId="27" xfId="0" applyFont="1" applyFill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0" fillId="0" borderId="4" xfId="0" applyFont="1" applyBorder="1"/>
    <xf numFmtId="0" fontId="10" fillId="3" borderId="4" xfId="0" applyFont="1" applyFill="1" applyBorder="1"/>
    <xf numFmtId="0" fontId="10" fillId="0" borderId="28" xfId="0" applyFont="1" applyBorder="1"/>
    <xf numFmtId="0" fontId="10" fillId="3" borderId="27" xfId="0" applyFont="1" applyFill="1" applyBorder="1"/>
    <xf numFmtId="0" fontId="10" fillId="3" borderId="28" xfId="0" applyFont="1" applyFill="1" applyBorder="1"/>
    <xf numFmtId="0" fontId="10" fillId="3" borderId="5" xfId="0" applyFont="1" applyFill="1" applyBorder="1"/>
    <xf numFmtId="0" fontId="10" fillId="0" borderId="10" xfId="0" applyFont="1" applyBorder="1"/>
    <xf numFmtId="3" fontId="3" fillId="0" borderId="1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/>
    <xf numFmtId="0" fontId="10" fillId="3" borderId="1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top"/>
    </xf>
    <xf numFmtId="3" fontId="5" fillId="0" borderId="24" xfId="0" applyNumberFormat="1" applyFont="1" applyBorder="1" applyAlignment="1">
      <alignment horizontal="center" vertical="top"/>
    </xf>
    <xf numFmtId="0" fontId="10" fillId="3" borderId="24" xfId="0" applyFont="1" applyFill="1" applyBorder="1"/>
    <xf numFmtId="0" fontId="10" fillId="3" borderId="3" xfId="0" applyFont="1" applyFill="1" applyBorder="1" applyAlignment="1">
      <alignment horizontal="left"/>
    </xf>
    <xf numFmtId="0" fontId="10" fillId="3" borderId="3" xfId="0" applyFont="1" applyFill="1" applyBorder="1"/>
    <xf numFmtId="3" fontId="10" fillId="0" borderId="4" xfId="0" applyNumberFormat="1" applyFont="1" applyBorder="1" applyAlignment="1">
      <alignment horizontal="left" vertical="top"/>
    </xf>
    <xf numFmtId="0" fontId="3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10" fillId="3" borderId="30" xfId="0" applyFont="1" applyFill="1" applyBorder="1"/>
    <xf numFmtId="3" fontId="3" fillId="0" borderId="30" xfId="0" applyNumberFormat="1" applyFont="1" applyBorder="1" applyAlignment="1">
      <alignment horizontal="center" vertical="top"/>
    </xf>
    <xf numFmtId="3" fontId="5" fillId="0" borderId="30" xfId="0" applyNumberFormat="1" applyFont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2" fillId="0" borderId="2" xfId="0" applyFont="1" applyBorder="1"/>
    <xf numFmtId="0" fontId="2" fillId="0" borderId="15" xfId="0" applyFont="1" applyBorder="1"/>
    <xf numFmtId="0" fontId="1" fillId="0" borderId="19" xfId="0" applyFont="1" applyBorder="1" applyAlignment="1">
      <alignment horizontal="center" vertical="top" wrapText="1"/>
    </xf>
    <xf numFmtId="0" fontId="2" fillId="0" borderId="20" xfId="0" applyFont="1" applyBorder="1"/>
    <xf numFmtId="0" fontId="2" fillId="0" borderId="21" xfId="0" applyFont="1" applyBorder="1"/>
    <xf numFmtId="0" fontId="1" fillId="0" borderId="6" xfId="0" applyFont="1" applyBorder="1" applyAlignment="1">
      <alignment horizontal="center" vertical="top"/>
    </xf>
    <xf numFmtId="0" fontId="2" fillId="0" borderId="7" xfId="0" applyFont="1" applyBorder="1"/>
    <xf numFmtId="0" fontId="2" fillId="0" borderId="8" xfId="0" applyFont="1" applyBorder="1"/>
    <xf numFmtId="0" fontId="2" fillId="0" borderId="23" xfId="0" applyFont="1" applyBorder="1"/>
    <xf numFmtId="0" fontId="1" fillId="0" borderId="11" xfId="0" applyFont="1" applyBorder="1" applyAlignment="1">
      <alignment horizontal="center" vertical="top" wrapText="1"/>
    </xf>
    <xf numFmtId="0" fontId="2" fillId="0" borderId="13" xfId="0" applyFont="1" applyBorder="1"/>
    <xf numFmtId="0" fontId="2" fillId="0" borderId="16" xfId="0" applyFont="1" applyBorder="1"/>
    <xf numFmtId="0" fontId="1" fillId="0" borderId="17" xfId="0" applyFont="1" applyBorder="1" applyAlignment="1">
      <alignment horizontal="center" vertical="top"/>
    </xf>
    <xf numFmtId="0" fontId="2" fillId="0" borderId="18" xfId="0" applyFont="1" applyBorder="1"/>
    <xf numFmtId="0" fontId="1" fillId="0" borderId="10" xfId="0" applyFont="1" applyBorder="1" applyAlignment="1">
      <alignment horizontal="center" vertical="top" wrapText="1"/>
    </xf>
    <xf numFmtId="0" fontId="2" fillId="0" borderId="25" xfId="0" applyFont="1" applyBorder="1"/>
    <xf numFmtId="0" fontId="1" fillId="0" borderId="22" xfId="0" applyFont="1" applyBorder="1" applyAlignment="1">
      <alignment horizontal="center" vertical="top" wrapText="1"/>
    </xf>
    <xf numFmtId="0" fontId="2" fillId="0" borderId="14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/>
    </xf>
    <xf numFmtId="0" fontId="2" fillId="0" borderId="12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 vertical="center"/>
    </xf>
    <xf numFmtId="0" fontId="11" fillId="0" borderId="0" xfId="0" applyFont="1"/>
    <xf numFmtId="0" fontId="12" fillId="0" borderId="5" xfId="0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/>
    </xf>
    <xf numFmtId="0" fontId="1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285751</xdr:colOff>
      <xdr:row>230</xdr:row>
      <xdr:rowOff>152400</xdr:rowOff>
    </xdr:from>
    <xdr:ext cx="3695700" cy="2133600"/>
    <xdr:pic>
      <xdr:nvPicPr>
        <xdr:cNvPr id="3" name="image1.png">
          <a:extLst>
            <a:ext uri="{FF2B5EF4-FFF2-40B4-BE49-F238E27FC236}">
              <a16:creationId xmlns:a16="http://schemas.microsoft.com/office/drawing/2014/main" id="{A0BD771B-388F-4CBC-BF54-AD654ED2D6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3626" y="59588400"/>
          <a:ext cx="3695700" cy="2133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Sarabun"/>
        <a:ea typeface="Sarabun"/>
        <a:cs typeface="Sarabun"/>
      </a:majorFont>
      <a:minorFont>
        <a:latin typeface="Sarabun"/>
        <a:ea typeface="Sarabun"/>
        <a:cs typeface="Sarabu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Z238"/>
  <sheetViews>
    <sheetView tabSelected="1" view="pageBreakPreview" topLeftCell="F1" zoomScaleNormal="85" zoomScaleSheetLayoutView="100" workbookViewId="0">
      <pane ySplit="6" topLeftCell="A142" activePane="bottomLeft" state="frozen"/>
      <selection pane="bottomLeft" activeCell="M215" sqref="M215"/>
    </sheetView>
  </sheetViews>
  <sheetFormatPr defaultColWidth="10.08984375" defaultRowHeight="15" customHeight="1"/>
  <cols>
    <col min="1" max="1" width="5.08984375" customWidth="1"/>
    <col min="2" max="2" width="13.6328125" customWidth="1"/>
    <col min="3" max="3" width="9.36328125" customWidth="1"/>
    <col min="4" max="4" width="12.90625" customWidth="1"/>
    <col min="5" max="5" width="13.08984375" customWidth="1"/>
    <col min="6" max="6" width="8.6328125" customWidth="1"/>
    <col min="7" max="7" width="18" customWidth="1"/>
    <col min="8" max="8" width="10.36328125" customWidth="1"/>
    <col min="9" max="9" width="14.7265625" customWidth="1"/>
    <col min="10" max="11" width="19.26953125" customWidth="1"/>
    <col min="12" max="12" width="20.7265625" customWidth="1"/>
    <col min="13" max="13" width="17.90625" customWidth="1"/>
    <col min="14" max="21" width="6" customWidth="1"/>
    <col min="22" max="26" width="8.453125" customWidth="1"/>
  </cols>
  <sheetData>
    <row r="1" spans="1:26" ht="22.5" customHeight="1">
      <c r="H1" s="22" t="s">
        <v>273</v>
      </c>
    </row>
    <row r="2" spans="1:26" ht="21" customHeight="1">
      <c r="J2" s="22" t="s">
        <v>276</v>
      </c>
    </row>
    <row r="4" spans="1:26" ht="66" customHeight="1">
      <c r="A4" s="92" t="s">
        <v>0</v>
      </c>
      <c r="B4" s="72" t="s">
        <v>1</v>
      </c>
      <c r="C4" s="72" t="s">
        <v>2</v>
      </c>
      <c r="D4" s="72" t="s">
        <v>3</v>
      </c>
      <c r="E4" s="72" t="s">
        <v>4</v>
      </c>
      <c r="F4" s="72" t="s">
        <v>5</v>
      </c>
      <c r="G4" s="72" t="s">
        <v>6</v>
      </c>
      <c r="H4" s="82" t="s">
        <v>7</v>
      </c>
      <c r="I4" s="85" t="s">
        <v>8</v>
      </c>
      <c r="J4" s="86"/>
      <c r="K4" s="87" t="s">
        <v>9</v>
      </c>
      <c r="L4" s="87" t="s">
        <v>10</v>
      </c>
      <c r="M4" s="87" t="s">
        <v>11</v>
      </c>
      <c r="N4" s="75" t="s">
        <v>12</v>
      </c>
      <c r="O4" s="76"/>
      <c r="P4" s="76"/>
      <c r="Q4" s="76"/>
      <c r="R4" s="76"/>
      <c r="S4" s="76"/>
      <c r="T4" s="76"/>
      <c r="U4" s="77"/>
      <c r="V4" s="1"/>
      <c r="W4" s="1"/>
      <c r="X4" s="1"/>
      <c r="Y4" s="1"/>
      <c r="Z4" s="1"/>
    </row>
    <row r="5" spans="1:26" s="26" customFormat="1" ht="21" customHeight="1">
      <c r="A5" s="93"/>
      <c r="B5" s="73"/>
      <c r="C5" s="73"/>
      <c r="D5" s="73"/>
      <c r="E5" s="73"/>
      <c r="F5" s="73"/>
      <c r="G5" s="73"/>
      <c r="H5" s="83"/>
      <c r="I5" s="89" t="s">
        <v>13</v>
      </c>
      <c r="J5" s="91" t="s">
        <v>14</v>
      </c>
      <c r="K5" s="73"/>
      <c r="L5" s="73"/>
      <c r="M5" s="73"/>
      <c r="N5" s="78" t="s">
        <v>15</v>
      </c>
      <c r="O5" s="79"/>
      <c r="P5" s="79"/>
      <c r="Q5" s="80"/>
      <c r="R5" s="78" t="s">
        <v>16</v>
      </c>
      <c r="S5" s="79"/>
      <c r="T5" s="79"/>
      <c r="U5" s="81"/>
      <c r="V5" s="25"/>
      <c r="W5" s="25"/>
      <c r="X5" s="25"/>
      <c r="Y5" s="25"/>
      <c r="Z5" s="25"/>
    </row>
    <row r="6" spans="1:26" s="26" customFormat="1" ht="60" customHeight="1">
      <c r="A6" s="90"/>
      <c r="B6" s="74"/>
      <c r="C6" s="74"/>
      <c r="D6" s="74"/>
      <c r="E6" s="74"/>
      <c r="F6" s="74"/>
      <c r="G6" s="74"/>
      <c r="H6" s="84"/>
      <c r="I6" s="90"/>
      <c r="J6" s="74"/>
      <c r="K6" s="74"/>
      <c r="L6" s="74"/>
      <c r="M6" s="88"/>
      <c r="N6" s="35" t="s">
        <v>17</v>
      </c>
      <c r="O6" s="35" t="s">
        <v>18</v>
      </c>
      <c r="P6" s="35" t="s">
        <v>19</v>
      </c>
      <c r="Q6" s="35" t="s">
        <v>20</v>
      </c>
      <c r="R6" s="35" t="s">
        <v>17</v>
      </c>
      <c r="S6" s="35" t="s">
        <v>18</v>
      </c>
      <c r="T6" s="35" t="s">
        <v>19</v>
      </c>
      <c r="U6" s="35" t="s">
        <v>20</v>
      </c>
      <c r="V6" s="33"/>
      <c r="W6" s="33"/>
      <c r="X6" s="33"/>
      <c r="Y6" s="33"/>
      <c r="Z6" s="33"/>
    </row>
    <row r="7" spans="1:26" s="26" customFormat="1" ht="18.75" customHeight="1">
      <c r="A7" s="27">
        <v>3269</v>
      </c>
      <c r="B7" s="28" t="s">
        <v>39</v>
      </c>
      <c r="C7" s="29" t="s">
        <v>79</v>
      </c>
      <c r="D7" s="29" t="s">
        <v>80</v>
      </c>
      <c r="E7" s="29" t="s">
        <v>80</v>
      </c>
      <c r="F7" s="30" t="s">
        <v>81</v>
      </c>
      <c r="G7" s="29" t="s">
        <v>82</v>
      </c>
      <c r="H7" s="30" t="s">
        <v>22</v>
      </c>
      <c r="I7" s="36" t="s">
        <v>281</v>
      </c>
      <c r="J7" s="36" t="s">
        <v>282</v>
      </c>
      <c r="K7" s="31" t="s">
        <v>217</v>
      </c>
      <c r="L7" s="31"/>
      <c r="M7" s="31"/>
      <c r="N7" s="31"/>
      <c r="O7" s="31"/>
      <c r="P7" s="31"/>
      <c r="Q7" s="31"/>
      <c r="R7" s="31"/>
      <c r="S7" s="32"/>
      <c r="T7" s="32"/>
      <c r="U7" s="32"/>
      <c r="V7" s="25"/>
      <c r="W7" s="25"/>
      <c r="X7" s="25"/>
      <c r="Y7" s="25"/>
      <c r="Z7" s="25"/>
    </row>
    <row r="8" spans="1:26" s="26" customFormat="1" ht="18.75" customHeight="1">
      <c r="A8" s="27"/>
      <c r="B8" s="28"/>
      <c r="C8" s="29"/>
      <c r="D8" s="29"/>
      <c r="E8" s="29"/>
      <c r="F8" s="30"/>
      <c r="G8" s="29"/>
      <c r="H8" s="30"/>
      <c r="I8" s="37" t="s">
        <v>314</v>
      </c>
      <c r="J8" s="37" t="s">
        <v>315</v>
      </c>
      <c r="K8" s="31" t="s">
        <v>217</v>
      </c>
      <c r="L8" s="31"/>
      <c r="M8" s="31"/>
      <c r="N8" s="31"/>
      <c r="O8" s="31"/>
      <c r="P8" s="31"/>
      <c r="Q8" s="31"/>
      <c r="R8" s="31"/>
      <c r="S8" s="32"/>
      <c r="T8" s="32"/>
      <c r="U8" s="32"/>
      <c r="V8" s="25"/>
      <c r="W8" s="25"/>
      <c r="X8" s="25"/>
      <c r="Y8" s="25"/>
      <c r="Z8" s="25"/>
    </row>
    <row r="9" spans="1:26" s="26" customFormat="1" ht="18.75" customHeight="1">
      <c r="A9" s="27"/>
      <c r="B9" s="28"/>
      <c r="C9" s="29"/>
      <c r="D9" s="29"/>
      <c r="E9" s="29"/>
      <c r="F9" s="30"/>
      <c r="G9" s="29"/>
      <c r="H9" s="30"/>
      <c r="I9" s="61" t="s">
        <v>492</v>
      </c>
      <c r="J9" s="61" t="s">
        <v>493</v>
      </c>
      <c r="K9" s="31" t="s">
        <v>23</v>
      </c>
      <c r="L9" s="31"/>
      <c r="M9" s="31"/>
      <c r="N9" s="31"/>
      <c r="O9" s="31"/>
      <c r="P9" s="31"/>
      <c r="Q9" s="31"/>
      <c r="R9" s="31"/>
      <c r="S9" s="32"/>
      <c r="T9" s="32"/>
      <c r="U9" s="32"/>
      <c r="V9" s="25"/>
      <c r="W9" s="25"/>
      <c r="X9" s="25"/>
      <c r="Y9" s="25"/>
      <c r="Z9" s="25"/>
    </row>
    <row r="10" spans="1:26" s="26" customFormat="1" ht="18.75" customHeight="1">
      <c r="A10" s="27"/>
      <c r="B10" s="28"/>
      <c r="C10" s="29"/>
      <c r="D10" s="29"/>
      <c r="E10" s="29"/>
      <c r="F10" s="30"/>
      <c r="G10" s="29"/>
      <c r="H10" s="30"/>
      <c r="I10" s="61" t="s">
        <v>494</v>
      </c>
      <c r="J10" s="61" t="s">
        <v>422</v>
      </c>
      <c r="K10" s="31" t="s">
        <v>23</v>
      </c>
      <c r="L10" s="31"/>
      <c r="M10" s="31"/>
      <c r="N10" s="31"/>
      <c r="O10" s="31"/>
      <c r="P10" s="31"/>
      <c r="Q10" s="31"/>
      <c r="R10" s="31"/>
      <c r="S10" s="32"/>
      <c r="T10" s="32"/>
      <c r="U10" s="32"/>
      <c r="V10" s="25"/>
      <c r="W10" s="25"/>
      <c r="X10" s="25"/>
      <c r="Y10" s="25"/>
      <c r="Z10" s="25"/>
    </row>
    <row r="11" spans="1:26" s="26" customFormat="1" ht="18.75" customHeight="1">
      <c r="A11" s="27"/>
      <c r="B11" s="28"/>
      <c r="C11" s="29"/>
      <c r="D11" s="29"/>
      <c r="E11" s="29"/>
      <c r="F11" s="30"/>
      <c r="G11" s="29"/>
      <c r="H11" s="30"/>
      <c r="I11" s="61" t="s">
        <v>598</v>
      </c>
      <c r="J11" s="61" t="s">
        <v>599</v>
      </c>
      <c r="K11" s="31" t="s">
        <v>217</v>
      </c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25"/>
      <c r="W11" s="25"/>
      <c r="X11" s="25"/>
      <c r="Y11" s="25"/>
      <c r="Z11" s="25"/>
    </row>
    <row r="12" spans="1:26" ht="18.75" customHeight="1">
      <c r="A12" s="23">
        <v>3270</v>
      </c>
      <c r="B12" s="24" t="s">
        <v>39</v>
      </c>
      <c r="C12" s="2" t="s">
        <v>79</v>
      </c>
      <c r="D12" s="2" t="s">
        <v>80</v>
      </c>
      <c r="E12" s="2" t="s">
        <v>83</v>
      </c>
      <c r="F12" s="3" t="s">
        <v>84</v>
      </c>
      <c r="G12" s="2" t="s">
        <v>85</v>
      </c>
      <c r="H12" s="3" t="s">
        <v>22</v>
      </c>
      <c r="I12" s="41" t="s">
        <v>490</v>
      </c>
      <c r="J12" s="41" t="s">
        <v>491</v>
      </c>
      <c r="K12" s="4" t="s">
        <v>217</v>
      </c>
      <c r="L12" s="4"/>
      <c r="M12" s="4"/>
      <c r="N12" s="4"/>
      <c r="O12" s="4"/>
      <c r="P12" s="4"/>
      <c r="Q12" s="4"/>
      <c r="R12" s="4"/>
      <c r="S12" s="5"/>
      <c r="T12" s="5"/>
      <c r="U12" s="5"/>
      <c r="V12" s="1"/>
      <c r="W12" s="1"/>
      <c r="X12" s="1"/>
      <c r="Y12" s="1"/>
      <c r="Z12" s="1"/>
    </row>
    <row r="13" spans="1:26" ht="18.75" customHeight="1">
      <c r="A13" s="23"/>
      <c r="B13" s="24"/>
      <c r="C13" s="2"/>
      <c r="D13" s="2"/>
      <c r="E13" s="2"/>
      <c r="F13" s="3"/>
      <c r="G13" s="2"/>
      <c r="H13" s="3"/>
      <c r="I13" s="41" t="s">
        <v>495</v>
      </c>
      <c r="J13" s="41" t="s">
        <v>496</v>
      </c>
      <c r="K13" s="4" t="s">
        <v>23</v>
      </c>
      <c r="L13" s="4"/>
      <c r="M13" s="4"/>
      <c r="N13" s="4"/>
      <c r="O13" s="4"/>
      <c r="P13" s="4"/>
      <c r="Q13" s="4"/>
      <c r="R13" s="4"/>
      <c r="S13" s="5"/>
      <c r="T13" s="5"/>
      <c r="U13" s="5"/>
      <c r="V13" s="1"/>
      <c r="W13" s="1"/>
      <c r="X13" s="1"/>
      <c r="Y13" s="1"/>
      <c r="Z13" s="1"/>
    </row>
    <row r="14" spans="1:26" ht="18.75" customHeight="1">
      <c r="A14" s="23"/>
      <c r="B14" s="24"/>
      <c r="C14" s="2"/>
      <c r="D14" s="2"/>
      <c r="E14" s="2"/>
      <c r="F14" s="3"/>
      <c r="G14" s="2"/>
      <c r="H14" s="3"/>
      <c r="I14" s="41" t="s">
        <v>497</v>
      </c>
      <c r="J14" s="41" t="s">
        <v>498</v>
      </c>
      <c r="K14" s="4" t="s">
        <v>23</v>
      </c>
      <c r="L14" s="4"/>
      <c r="M14" s="4"/>
      <c r="N14" s="4"/>
      <c r="O14" s="4"/>
      <c r="P14" s="4"/>
      <c r="Q14" s="4"/>
      <c r="R14" s="4"/>
      <c r="S14" s="5"/>
      <c r="T14" s="5"/>
      <c r="U14" s="5"/>
      <c r="V14" s="1"/>
      <c r="W14" s="1"/>
      <c r="X14" s="1"/>
      <c r="Y14" s="1"/>
      <c r="Z14" s="1"/>
    </row>
    <row r="15" spans="1:26" ht="18.75" customHeight="1">
      <c r="A15" s="23"/>
      <c r="B15" s="24"/>
      <c r="C15" s="2"/>
      <c r="D15" s="2"/>
      <c r="E15" s="2"/>
      <c r="F15" s="3"/>
      <c r="G15" s="2"/>
      <c r="H15" s="3"/>
      <c r="I15" s="41" t="s">
        <v>600</v>
      </c>
      <c r="J15" s="41" t="s">
        <v>601</v>
      </c>
      <c r="K15" s="4" t="s">
        <v>217</v>
      </c>
      <c r="L15" s="4"/>
      <c r="M15" s="4"/>
      <c r="N15" s="4"/>
      <c r="O15" s="4"/>
      <c r="P15" s="4"/>
      <c r="Q15" s="4"/>
      <c r="R15" s="4"/>
      <c r="S15" s="5"/>
      <c r="T15" s="5"/>
      <c r="U15" s="5"/>
      <c r="V15" s="1"/>
      <c r="W15" s="1"/>
      <c r="X15" s="1"/>
      <c r="Y15" s="1"/>
      <c r="Z15" s="1"/>
    </row>
    <row r="16" spans="1:26" ht="18.75" customHeight="1">
      <c r="A16" s="23">
        <v>3271</v>
      </c>
      <c r="B16" s="24" t="s">
        <v>39</v>
      </c>
      <c r="C16" s="2" t="s">
        <v>79</v>
      </c>
      <c r="D16" s="2" t="s">
        <v>80</v>
      </c>
      <c r="E16" s="2" t="s">
        <v>86</v>
      </c>
      <c r="F16" s="3" t="s">
        <v>87</v>
      </c>
      <c r="G16" s="2" t="s">
        <v>88</v>
      </c>
      <c r="H16" s="3" t="s">
        <v>22</v>
      </c>
      <c r="I16" s="38" t="s">
        <v>316</v>
      </c>
      <c r="J16" s="38" t="s">
        <v>317</v>
      </c>
      <c r="K16" s="4" t="s">
        <v>217</v>
      </c>
      <c r="L16" s="4"/>
      <c r="M16" s="4"/>
      <c r="N16" s="4"/>
      <c r="O16" s="4"/>
      <c r="P16" s="4"/>
      <c r="Q16" s="4"/>
      <c r="R16" s="4"/>
      <c r="S16" s="5"/>
      <c r="T16" s="5"/>
      <c r="U16" s="5"/>
      <c r="V16" s="1"/>
      <c r="W16" s="1"/>
      <c r="X16" s="1"/>
      <c r="Y16" s="1"/>
      <c r="Z16" s="1"/>
    </row>
    <row r="17" spans="1:26" ht="18.75" customHeight="1">
      <c r="A17" s="23"/>
      <c r="B17" s="24"/>
      <c r="C17" s="2"/>
      <c r="D17" s="2"/>
      <c r="E17" s="2"/>
      <c r="F17" s="3"/>
      <c r="G17" s="2"/>
      <c r="H17" s="3"/>
      <c r="I17" s="39" t="s">
        <v>318</v>
      </c>
      <c r="J17" s="39" t="s">
        <v>319</v>
      </c>
      <c r="K17" s="4" t="s">
        <v>217</v>
      </c>
      <c r="L17" s="4"/>
      <c r="M17" s="4"/>
      <c r="N17" s="4"/>
      <c r="O17" s="4"/>
      <c r="P17" s="4"/>
      <c r="Q17" s="4"/>
      <c r="R17" s="4"/>
      <c r="S17" s="5"/>
      <c r="T17" s="5"/>
      <c r="U17" s="5"/>
      <c r="V17" s="1"/>
      <c r="W17" s="1"/>
      <c r="X17" s="1"/>
      <c r="Y17" s="1"/>
      <c r="Z17" s="1"/>
    </row>
    <row r="18" spans="1:26" ht="18.75" customHeight="1">
      <c r="A18" s="23"/>
      <c r="B18" s="24"/>
      <c r="C18" s="2"/>
      <c r="D18" s="2"/>
      <c r="E18" s="2"/>
      <c r="F18" s="3"/>
      <c r="G18" s="2"/>
      <c r="H18" s="3"/>
      <c r="I18" s="39" t="s">
        <v>316</v>
      </c>
      <c r="J18" s="39" t="s">
        <v>317</v>
      </c>
      <c r="K18" s="4" t="s">
        <v>23</v>
      </c>
      <c r="L18" s="4"/>
      <c r="M18" s="4"/>
      <c r="N18" s="4"/>
      <c r="O18" s="4"/>
      <c r="P18" s="4"/>
      <c r="Q18" s="4"/>
      <c r="R18" s="4"/>
      <c r="S18" s="5"/>
      <c r="T18" s="5"/>
      <c r="U18" s="5"/>
      <c r="V18" s="1"/>
      <c r="W18" s="1"/>
      <c r="X18" s="1"/>
      <c r="Y18" s="1"/>
      <c r="Z18" s="1"/>
    </row>
    <row r="19" spans="1:26" ht="18.75" customHeight="1">
      <c r="A19" s="23"/>
      <c r="B19" s="24"/>
      <c r="C19" s="2"/>
      <c r="D19" s="2"/>
      <c r="E19" s="2"/>
      <c r="F19" s="3"/>
      <c r="G19" s="2"/>
      <c r="H19" s="3"/>
      <c r="I19" s="39" t="s">
        <v>602</v>
      </c>
      <c r="J19" s="39" t="s">
        <v>603</v>
      </c>
      <c r="K19" s="4" t="s">
        <v>217</v>
      </c>
      <c r="L19" s="4"/>
      <c r="M19" s="4"/>
      <c r="N19" s="4"/>
      <c r="O19" s="4"/>
      <c r="P19" s="4"/>
      <c r="Q19" s="4"/>
      <c r="R19" s="4"/>
      <c r="S19" s="5"/>
      <c r="T19" s="5"/>
      <c r="U19" s="5"/>
      <c r="V19" s="1"/>
      <c r="W19" s="1"/>
      <c r="X19" s="1"/>
      <c r="Y19" s="1"/>
      <c r="Z19" s="1"/>
    </row>
    <row r="20" spans="1:26" ht="18.75" customHeight="1">
      <c r="A20" s="23">
        <v>3272</v>
      </c>
      <c r="B20" s="24" t="s">
        <v>39</v>
      </c>
      <c r="C20" s="2" t="s">
        <v>79</v>
      </c>
      <c r="D20" s="2" t="s">
        <v>80</v>
      </c>
      <c r="E20" s="2" t="s">
        <v>89</v>
      </c>
      <c r="F20" s="3" t="s">
        <v>90</v>
      </c>
      <c r="G20" s="2" t="s">
        <v>91</v>
      </c>
      <c r="H20" s="3" t="s">
        <v>22</v>
      </c>
      <c r="I20" s="40" t="s">
        <v>320</v>
      </c>
      <c r="J20" s="40" t="s">
        <v>321</v>
      </c>
      <c r="K20" s="4" t="s">
        <v>217</v>
      </c>
      <c r="L20" s="4"/>
      <c r="M20" s="4"/>
      <c r="N20" s="4"/>
      <c r="O20" s="4"/>
      <c r="P20" s="4"/>
      <c r="Q20" s="4"/>
      <c r="R20" s="4"/>
      <c r="S20" s="5"/>
      <c r="T20" s="5"/>
      <c r="U20" s="5"/>
      <c r="V20" s="1"/>
      <c r="W20" s="1"/>
      <c r="X20" s="1"/>
      <c r="Y20" s="1"/>
      <c r="Z20" s="1"/>
    </row>
    <row r="21" spans="1:26" ht="18.75" customHeight="1">
      <c r="A21" s="23"/>
      <c r="B21" s="24"/>
      <c r="C21" s="2"/>
      <c r="D21" s="2"/>
      <c r="E21" s="2"/>
      <c r="F21" s="3"/>
      <c r="G21" s="2"/>
      <c r="H21" s="3"/>
      <c r="I21" s="41" t="s">
        <v>322</v>
      </c>
      <c r="J21" s="41" t="s">
        <v>323</v>
      </c>
      <c r="K21" s="4" t="s">
        <v>217</v>
      </c>
      <c r="L21" s="4"/>
      <c r="M21" s="4"/>
      <c r="N21" s="4"/>
      <c r="O21" s="4"/>
      <c r="P21" s="4"/>
      <c r="Q21" s="4"/>
      <c r="R21" s="4"/>
      <c r="S21" s="5"/>
      <c r="T21" s="5"/>
      <c r="U21" s="5"/>
      <c r="V21" s="1"/>
      <c r="W21" s="1"/>
      <c r="X21" s="1"/>
      <c r="Y21" s="1"/>
      <c r="Z21" s="1"/>
    </row>
    <row r="22" spans="1:26" ht="18.75" customHeight="1">
      <c r="A22" s="23"/>
      <c r="B22" s="24"/>
      <c r="C22" s="2"/>
      <c r="D22" s="2"/>
      <c r="E22" s="2"/>
      <c r="F22" s="3"/>
      <c r="G22" s="2"/>
      <c r="H22" s="3"/>
      <c r="I22" s="51" t="s">
        <v>322</v>
      </c>
      <c r="J22" s="51" t="s">
        <v>323</v>
      </c>
      <c r="K22" s="4" t="s">
        <v>23</v>
      </c>
      <c r="L22" s="4"/>
      <c r="M22" s="4"/>
      <c r="N22" s="4"/>
      <c r="O22" s="4"/>
      <c r="P22" s="4"/>
      <c r="Q22" s="4"/>
      <c r="R22" s="4"/>
      <c r="S22" s="5"/>
      <c r="T22" s="5"/>
      <c r="U22" s="5"/>
      <c r="V22" s="1"/>
      <c r="W22" s="1"/>
      <c r="X22" s="1"/>
      <c r="Y22" s="1"/>
      <c r="Z22" s="1"/>
    </row>
    <row r="23" spans="1:26" ht="18.75" customHeight="1">
      <c r="A23" s="23"/>
      <c r="B23" s="24"/>
      <c r="C23" s="2"/>
      <c r="D23" s="2"/>
      <c r="E23" s="2"/>
      <c r="F23" s="3"/>
      <c r="G23" s="2"/>
      <c r="H23" s="3"/>
      <c r="I23" s="51" t="s">
        <v>499</v>
      </c>
      <c r="J23" s="51" t="s">
        <v>500</v>
      </c>
      <c r="K23" s="4" t="s">
        <v>23</v>
      </c>
      <c r="L23" s="4"/>
      <c r="M23" s="4"/>
      <c r="N23" s="4"/>
      <c r="O23" s="4"/>
      <c r="P23" s="4"/>
      <c r="Q23" s="4"/>
      <c r="R23" s="4"/>
      <c r="S23" s="5"/>
      <c r="T23" s="5"/>
      <c r="U23" s="5"/>
      <c r="V23" s="1"/>
      <c r="W23" s="1"/>
      <c r="X23" s="1"/>
      <c r="Y23" s="1"/>
      <c r="Z23" s="1"/>
    </row>
    <row r="24" spans="1:26" ht="18.75" customHeight="1">
      <c r="A24" s="23"/>
      <c r="B24" s="24"/>
      <c r="C24" s="2"/>
      <c r="D24" s="2"/>
      <c r="E24" s="2"/>
      <c r="F24" s="3"/>
      <c r="G24" s="2"/>
      <c r="H24" s="3"/>
      <c r="I24" s="51" t="s">
        <v>604</v>
      </c>
      <c r="J24" s="51" t="s">
        <v>605</v>
      </c>
      <c r="K24" s="4" t="s">
        <v>217</v>
      </c>
      <c r="L24" s="4"/>
      <c r="M24" s="4"/>
      <c r="N24" s="4"/>
      <c r="O24" s="4"/>
      <c r="P24" s="4"/>
      <c r="Q24" s="4"/>
      <c r="R24" s="4"/>
      <c r="S24" s="5"/>
      <c r="T24" s="5"/>
      <c r="U24" s="5"/>
      <c r="V24" s="1"/>
      <c r="W24" s="1"/>
      <c r="X24" s="1"/>
      <c r="Y24" s="1"/>
      <c r="Z24" s="1"/>
    </row>
    <row r="25" spans="1:26" ht="18.75" customHeight="1">
      <c r="A25" s="23">
        <v>3273</v>
      </c>
      <c r="B25" s="24" t="s">
        <v>39</v>
      </c>
      <c r="C25" s="2" t="s">
        <v>79</v>
      </c>
      <c r="D25" s="2" t="s">
        <v>80</v>
      </c>
      <c r="E25" s="2" t="s">
        <v>92</v>
      </c>
      <c r="F25" s="3" t="s">
        <v>93</v>
      </c>
      <c r="G25" s="2" t="s">
        <v>94</v>
      </c>
      <c r="H25" s="3" t="s">
        <v>22</v>
      </c>
      <c r="I25" s="42" t="s">
        <v>324</v>
      </c>
      <c r="J25" s="42" t="s">
        <v>325</v>
      </c>
      <c r="K25" s="4" t="s">
        <v>217</v>
      </c>
      <c r="L25" s="4"/>
      <c r="M25" s="4"/>
      <c r="N25" s="4"/>
      <c r="O25" s="4"/>
      <c r="P25" s="4"/>
      <c r="Q25" s="4"/>
      <c r="R25" s="4"/>
      <c r="S25" s="5"/>
      <c r="T25" s="5"/>
      <c r="U25" s="5"/>
      <c r="V25" s="1"/>
      <c r="W25" s="1"/>
      <c r="X25" s="1"/>
      <c r="Y25" s="1"/>
      <c r="Z25" s="1"/>
    </row>
    <row r="26" spans="1:26" ht="18.75" customHeight="1">
      <c r="A26" s="23"/>
      <c r="B26" s="24"/>
      <c r="C26" s="2"/>
      <c r="D26" s="2"/>
      <c r="E26" s="2"/>
      <c r="F26" s="3"/>
      <c r="G26" s="2"/>
      <c r="H26" s="3"/>
      <c r="I26" s="43" t="s">
        <v>326</v>
      </c>
      <c r="J26" s="43" t="s">
        <v>327</v>
      </c>
      <c r="K26" s="4" t="s">
        <v>217</v>
      </c>
      <c r="L26" s="4"/>
      <c r="M26" s="4"/>
      <c r="N26" s="4"/>
      <c r="O26" s="4"/>
      <c r="P26" s="4"/>
      <c r="Q26" s="4"/>
      <c r="R26" s="4"/>
      <c r="S26" s="5"/>
      <c r="T26" s="5"/>
      <c r="U26" s="5"/>
      <c r="V26" s="1"/>
      <c r="W26" s="1"/>
      <c r="X26" s="1"/>
      <c r="Y26" s="1"/>
      <c r="Z26" s="1"/>
    </row>
    <row r="27" spans="1:26" ht="18.75" customHeight="1">
      <c r="A27" s="23"/>
      <c r="B27" s="24"/>
      <c r="C27" s="2"/>
      <c r="D27" s="2"/>
      <c r="E27" s="2"/>
      <c r="F27" s="3"/>
      <c r="G27" s="2"/>
      <c r="H27" s="3"/>
      <c r="I27" s="62" t="s">
        <v>501</v>
      </c>
      <c r="J27" s="62" t="s">
        <v>502</v>
      </c>
      <c r="K27" s="4" t="s">
        <v>23</v>
      </c>
      <c r="L27" s="4"/>
      <c r="M27" s="4"/>
      <c r="N27" s="4"/>
      <c r="O27" s="4"/>
      <c r="P27" s="4"/>
      <c r="Q27" s="4"/>
      <c r="R27" s="4"/>
      <c r="S27" s="5"/>
      <c r="T27" s="5"/>
      <c r="U27" s="5"/>
      <c r="V27" s="1"/>
      <c r="W27" s="1"/>
      <c r="X27" s="1"/>
      <c r="Y27" s="1"/>
      <c r="Z27" s="1"/>
    </row>
    <row r="28" spans="1:26" ht="18.75" customHeight="1">
      <c r="A28" s="23"/>
      <c r="B28" s="24"/>
      <c r="C28" s="2"/>
      <c r="D28" s="2"/>
      <c r="E28" s="2"/>
      <c r="F28" s="3"/>
      <c r="G28" s="2"/>
      <c r="H28" s="3"/>
      <c r="I28" s="62" t="s">
        <v>324</v>
      </c>
      <c r="J28" s="62" t="s">
        <v>325</v>
      </c>
      <c r="K28" s="4" t="s">
        <v>23</v>
      </c>
      <c r="L28" s="4"/>
      <c r="M28" s="4"/>
      <c r="N28" s="4"/>
      <c r="O28" s="4"/>
      <c r="P28" s="4"/>
      <c r="Q28" s="4"/>
      <c r="R28" s="4"/>
      <c r="S28" s="5"/>
      <c r="T28" s="5"/>
      <c r="U28" s="5"/>
      <c r="V28" s="1"/>
      <c r="W28" s="1"/>
      <c r="X28" s="1"/>
      <c r="Y28" s="1"/>
      <c r="Z28" s="1"/>
    </row>
    <row r="29" spans="1:26" ht="18.75" customHeight="1">
      <c r="A29" s="23"/>
      <c r="B29" s="24"/>
      <c r="C29" s="2"/>
      <c r="D29" s="2"/>
      <c r="E29" s="2"/>
      <c r="F29" s="3"/>
      <c r="G29" s="2"/>
      <c r="H29" s="3"/>
      <c r="I29" s="62" t="s">
        <v>606</v>
      </c>
      <c r="J29" s="62" t="s">
        <v>607</v>
      </c>
      <c r="K29" s="4" t="s">
        <v>217</v>
      </c>
      <c r="L29" s="4"/>
      <c r="M29" s="4"/>
      <c r="N29" s="4"/>
      <c r="O29" s="4"/>
      <c r="P29" s="4"/>
      <c r="Q29" s="4"/>
      <c r="R29" s="4"/>
      <c r="S29" s="5"/>
      <c r="T29" s="5"/>
      <c r="U29" s="5"/>
      <c r="V29" s="1"/>
      <c r="W29" s="1"/>
      <c r="X29" s="1"/>
      <c r="Y29" s="1"/>
      <c r="Z29" s="1"/>
    </row>
    <row r="30" spans="1:26" ht="18.75" customHeight="1">
      <c r="A30" s="23">
        <v>3274</v>
      </c>
      <c r="B30" s="24" t="s">
        <v>39</v>
      </c>
      <c r="C30" s="2" t="s">
        <v>79</v>
      </c>
      <c r="D30" s="2" t="s">
        <v>95</v>
      </c>
      <c r="E30" s="2" t="s">
        <v>96</v>
      </c>
      <c r="F30" s="3" t="s">
        <v>97</v>
      </c>
      <c r="G30" s="2" t="s">
        <v>98</v>
      </c>
      <c r="H30" s="3" t="s">
        <v>22</v>
      </c>
      <c r="I30" s="41" t="s">
        <v>328</v>
      </c>
      <c r="J30" s="41" t="s">
        <v>329</v>
      </c>
      <c r="K30" s="4" t="s">
        <v>217</v>
      </c>
      <c r="L30" s="4"/>
      <c r="M30" s="4"/>
      <c r="N30" s="4"/>
      <c r="O30" s="4"/>
      <c r="P30" s="4"/>
      <c r="Q30" s="4"/>
      <c r="R30" s="4"/>
      <c r="S30" s="5"/>
      <c r="T30" s="5"/>
      <c r="U30" s="5"/>
      <c r="V30" s="1"/>
      <c r="W30" s="1"/>
      <c r="X30" s="1"/>
      <c r="Y30" s="1"/>
      <c r="Z30" s="1"/>
    </row>
    <row r="31" spans="1:26" ht="18.75" customHeight="1">
      <c r="A31" s="23"/>
      <c r="B31" s="24"/>
      <c r="C31" s="2"/>
      <c r="D31" s="2"/>
      <c r="E31" s="2"/>
      <c r="F31" s="3"/>
      <c r="G31" s="2"/>
      <c r="H31" s="3"/>
      <c r="I31" s="40" t="s">
        <v>330</v>
      </c>
      <c r="J31" s="40" t="s">
        <v>331</v>
      </c>
      <c r="K31" s="4" t="s">
        <v>217</v>
      </c>
      <c r="L31" s="4"/>
      <c r="M31" s="4"/>
      <c r="N31" s="4"/>
      <c r="O31" s="4"/>
      <c r="P31" s="4"/>
      <c r="Q31" s="4"/>
      <c r="R31" s="4"/>
      <c r="S31" s="5"/>
      <c r="T31" s="5"/>
      <c r="U31" s="5"/>
      <c r="V31" s="1"/>
      <c r="W31" s="1"/>
      <c r="X31" s="1"/>
      <c r="Y31" s="1"/>
      <c r="Z31" s="1"/>
    </row>
    <row r="32" spans="1:26" ht="18.75" customHeight="1">
      <c r="A32" s="23"/>
      <c r="B32" s="24"/>
      <c r="C32" s="2"/>
      <c r="D32" s="2"/>
      <c r="E32" s="2"/>
      <c r="F32" s="3"/>
      <c r="G32" s="2"/>
      <c r="H32" s="3"/>
      <c r="I32" s="40" t="s">
        <v>330</v>
      </c>
      <c r="J32" s="40" t="s">
        <v>331</v>
      </c>
      <c r="K32" s="4" t="s">
        <v>23</v>
      </c>
      <c r="L32" s="4"/>
      <c r="M32" s="4"/>
      <c r="N32" s="4"/>
      <c r="O32" s="4"/>
      <c r="P32" s="4"/>
      <c r="Q32" s="4"/>
      <c r="R32" s="4"/>
      <c r="S32" s="5"/>
      <c r="T32" s="5"/>
      <c r="U32" s="5"/>
      <c r="V32" s="1"/>
      <c r="W32" s="1"/>
      <c r="X32" s="1"/>
      <c r="Y32" s="1"/>
      <c r="Z32" s="1"/>
    </row>
    <row r="33" spans="1:26" ht="18.75" customHeight="1">
      <c r="A33" s="23"/>
      <c r="B33" s="24"/>
      <c r="C33" s="2"/>
      <c r="D33" s="2"/>
      <c r="E33" s="2"/>
      <c r="F33" s="3"/>
      <c r="G33" s="2"/>
      <c r="H33" s="3"/>
      <c r="I33" s="40" t="s">
        <v>503</v>
      </c>
      <c r="J33" s="40" t="s">
        <v>504</v>
      </c>
      <c r="K33" s="4" t="s">
        <v>23</v>
      </c>
      <c r="L33" s="4"/>
      <c r="M33" s="4"/>
      <c r="N33" s="4"/>
      <c r="O33" s="4"/>
      <c r="P33" s="4"/>
      <c r="Q33" s="4"/>
      <c r="R33" s="4"/>
      <c r="S33" s="5"/>
      <c r="T33" s="5"/>
      <c r="U33" s="5"/>
      <c r="V33" s="1"/>
      <c r="W33" s="1"/>
      <c r="X33" s="1"/>
      <c r="Y33" s="1"/>
      <c r="Z33" s="1"/>
    </row>
    <row r="34" spans="1:26" ht="18.75" customHeight="1">
      <c r="A34" s="23">
        <v>3275</v>
      </c>
      <c r="B34" s="24" t="s">
        <v>39</v>
      </c>
      <c r="C34" s="2" t="s">
        <v>79</v>
      </c>
      <c r="D34" s="2" t="s">
        <v>95</v>
      </c>
      <c r="E34" s="2" t="s">
        <v>99</v>
      </c>
      <c r="F34" s="3" t="s">
        <v>100</v>
      </c>
      <c r="G34" s="2" t="s">
        <v>101</v>
      </c>
      <c r="H34" s="3" t="s">
        <v>22</v>
      </c>
      <c r="I34" s="41" t="s">
        <v>332</v>
      </c>
      <c r="J34" s="41" t="s">
        <v>333</v>
      </c>
      <c r="K34" s="4" t="s">
        <v>217</v>
      </c>
      <c r="L34" s="4"/>
      <c r="M34" s="4"/>
      <c r="N34" s="4"/>
      <c r="O34" s="4"/>
      <c r="P34" s="4"/>
      <c r="Q34" s="4"/>
      <c r="R34" s="4"/>
      <c r="S34" s="5"/>
      <c r="T34" s="5"/>
      <c r="U34" s="5"/>
      <c r="V34" s="1"/>
      <c r="W34" s="1"/>
      <c r="X34" s="1"/>
      <c r="Y34" s="1"/>
      <c r="Z34" s="1"/>
    </row>
    <row r="35" spans="1:26" ht="18.75" customHeight="1">
      <c r="A35" s="23"/>
      <c r="B35" s="24"/>
      <c r="C35" s="2"/>
      <c r="D35" s="2"/>
      <c r="E35" s="2"/>
      <c r="F35" s="3"/>
      <c r="G35" s="2"/>
      <c r="H35" s="3"/>
      <c r="I35" s="40" t="s">
        <v>334</v>
      </c>
      <c r="J35" s="40" t="s">
        <v>335</v>
      </c>
      <c r="K35" s="4" t="s">
        <v>217</v>
      </c>
      <c r="L35" s="4"/>
      <c r="M35" s="4"/>
      <c r="N35" s="4"/>
      <c r="O35" s="4"/>
      <c r="P35" s="4"/>
      <c r="Q35" s="4"/>
      <c r="R35" s="4"/>
      <c r="S35" s="5"/>
      <c r="T35" s="5"/>
      <c r="U35" s="5"/>
      <c r="V35" s="1"/>
      <c r="W35" s="1"/>
      <c r="X35" s="1"/>
      <c r="Y35" s="1"/>
      <c r="Z35" s="1"/>
    </row>
    <row r="36" spans="1:26" ht="18.75" customHeight="1">
      <c r="A36" s="23">
        <v>3276</v>
      </c>
      <c r="B36" s="24" t="s">
        <v>39</v>
      </c>
      <c r="C36" s="2" t="s">
        <v>79</v>
      </c>
      <c r="D36" s="2" t="s">
        <v>95</v>
      </c>
      <c r="E36" s="2" t="s">
        <v>95</v>
      </c>
      <c r="F36" s="3" t="s">
        <v>102</v>
      </c>
      <c r="G36" s="2" t="s">
        <v>103</v>
      </c>
      <c r="H36" s="3" t="s">
        <v>22</v>
      </c>
      <c r="I36" s="41" t="s">
        <v>336</v>
      </c>
      <c r="J36" s="41" t="s">
        <v>337</v>
      </c>
      <c r="K36" s="4" t="s">
        <v>217</v>
      </c>
      <c r="L36" s="4"/>
      <c r="M36" s="4"/>
      <c r="N36" s="4"/>
      <c r="O36" s="4"/>
      <c r="P36" s="4"/>
      <c r="Q36" s="4"/>
      <c r="R36" s="4"/>
      <c r="S36" s="5"/>
      <c r="T36" s="5"/>
      <c r="U36" s="5"/>
      <c r="V36" s="1"/>
      <c r="W36" s="1"/>
      <c r="X36" s="1"/>
      <c r="Y36" s="1"/>
      <c r="Z36" s="1"/>
    </row>
    <row r="37" spans="1:26" ht="18.75" customHeight="1">
      <c r="A37" s="23"/>
      <c r="B37" s="24"/>
      <c r="C37" s="2"/>
      <c r="D37" s="2"/>
      <c r="E37" s="2"/>
      <c r="F37" s="3"/>
      <c r="G37" s="2"/>
      <c r="H37" s="3"/>
      <c r="I37" s="40" t="s">
        <v>338</v>
      </c>
      <c r="J37" s="40" t="s">
        <v>339</v>
      </c>
      <c r="K37" s="4" t="s">
        <v>217</v>
      </c>
      <c r="L37" s="4"/>
      <c r="M37" s="4"/>
      <c r="N37" s="4"/>
      <c r="O37" s="4"/>
      <c r="P37" s="4"/>
      <c r="Q37" s="4"/>
      <c r="R37" s="4"/>
      <c r="S37" s="5"/>
      <c r="T37" s="5"/>
      <c r="U37" s="5"/>
      <c r="V37" s="1"/>
      <c r="W37" s="1"/>
      <c r="X37" s="1"/>
      <c r="Y37" s="1"/>
      <c r="Z37" s="1"/>
    </row>
    <row r="38" spans="1:26" ht="18.75" customHeight="1">
      <c r="A38" s="23"/>
      <c r="B38" s="24"/>
      <c r="C38" s="2"/>
      <c r="D38" s="2"/>
      <c r="E38" s="2"/>
      <c r="F38" s="3"/>
      <c r="G38" s="2"/>
      <c r="H38" s="3"/>
      <c r="I38" s="40" t="s">
        <v>338</v>
      </c>
      <c r="J38" s="40" t="s">
        <v>339</v>
      </c>
      <c r="K38" s="4" t="s">
        <v>23</v>
      </c>
      <c r="L38" s="4"/>
      <c r="M38" s="4"/>
      <c r="N38" s="4"/>
      <c r="O38" s="4"/>
      <c r="P38" s="4"/>
      <c r="Q38" s="4"/>
      <c r="R38" s="4"/>
      <c r="S38" s="5"/>
      <c r="T38" s="5"/>
      <c r="U38" s="5"/>
      <c r="V38" s="1"/>
      <c r="W38" s="1"/>
      <c r="X38" s="1"/>
      <c r="Y38" s="1"/>
      <c r="Z38" s="1"/>
    </row>
    <row r="39" spans="1:26" ht="18.75" customHeight="1">
      <c r="A39" s="23"/>
      <c r="B39" s="24"/>
      <c r="C39" s="2"/>
      <c r="D39" s="2"/>
      <c r="E39" s="2"/>
      <c r="F39" s="3"/>
      <c r="G39" s="2"/>
      <c r="H39" s="3"/>
      <c r="I39" s="40" t="s">
        <v>505</v>
      </c>
      <c r="J39" s="40" t="s">
        <v>506</v>
      </c>
      <c r="K39" s="4" t="s">
        <v>23</v>
      </c>
      <c r="L39" s="4"/>
      <c r="M39" s="4"/>
      <c r="N39" s="4"/>
      <c r="O39" s="4"/>
      <c r="P39" s="4"/>
      <c r="Q39" s="4"/>
      <c r="R39" s="4"/>
      <c r="S39" s="5"/>
      <c r="T39" s="5"/>
      <c r="U39" s="5"/>
      <c r="V39" s="1"/>
      <c r="W39" s="1"/>
      <c r="X39" s="1"/>
      <c r="Y39" s="1"/>
      <c r="Z39" s="1"/>
    </row>
    <row r="40" spans="1:26" ht="18.75" customHeight="1">
      <c r="A40" s="23"/>
      <c r="B40" s="24"/>
      <c r="C40" s="2"/>
      <c r="D40" s="2"/>
      <c r="E40" s="2"/>
      <c r="F40" s="3"/>
      <c r="G40" s="2"/>
      <c r="H40" s="3"/>
      <c r="I40" s="40" t="s">
        <v>608</v>
      </c>
      <c r="J40" s="40" t="s">
        <v>609</v>
      </c>
      <c r="K40" s="4" t="s">
        <v>217</v>
      </c>
      <c r="L40" s="4"/>
      <c r="M40" s="4"/>
      <c r="N40" s="4"/>
      <c r="O40" s="4"/>
      <c r="P40" s="4"/>
      <c r="Q40" s="4"/>
      <c r="R40" s="4"/>
      <c r="S40" s="5"/>
      <c r="T40" s="5"/>
      <c r="U40" s="5"/>
      <c r="V40" s="1"/>
      <c r="W40" s="1"/>
      <c r="X40" s="1"/>
      <c r="Y40" s="1"/>
      <c r="Z40" s="1"/>
    </row>
    <row r="41" spans="1:26" ht="18.75" customHeight="1">
      <c r="A41" s="23">
        <v>3277</v>
      </c>
      <c r="B41" s="24" t="s">
        <v>39</v>
      </c>
      <c r="C41" s="2" t="s">
        <v>79</v>
      </c>
      <c r="D41" s="2" t="s">
        <v>104</v>
      </c>
      <c r="E41" s="2" t="s">
        <v>44</v>
      </c>
      <c r="F41" s="3" t="s">
        <v>105</v>
      </c>
      <c r="G41" s="2" t="s">
        <v>45</v>
      </c>
      <c r="H41" s="3" t="s">
        <v>22</v>
      </c>
      <c r="I41" s="40" t="s">
        <v>340</v>
      </c>
      <c r="J41" s="40" t="s">
        <v>341</v>
      </c>
      <c r="K41" s="4" t="s">
        <v>217</v>
      </c>
      <c r="L41" s="4"/>
      <c r="M41" s="4"/>
      <c r="N41" s="4"/>
      <c r="O41" s="4"/>
      <c r="P41" s="4"/>
      <c r="Q41" s="4"/>
      <c r="R41" s="4"/>
      <c r="S41" s="5"/>
      <c r="T41" s="5"/>
      <c r="U41" s="5"/>
      <c r="V41" s="1"/>
      <c r="W41" s="1"/>
      <c r="X41" s="1"/>
      <c r="Y41" s="1"/>
      <c r="Z41" s="1"/>
    </row>
    <row r="42" spans="1:26" ht="18.75" customHeight="1">
      <c r="A42" s="23"/>
      <c r="B42" s="24"/>
      <c r="C42" s="2"/>
      <c r="D42" s="2"/>
      <c r="E42" s="2"/>
      <c r="F42" s="3"/>
      <c r="G42" s="2"/>
      <c r="H42" s="3"/>
      <c r="I42" s="41" t="s">
        <v>342</v>
      </c>
      <c r="J42" s="41" t="s">
        <v>343</v>
      </c>
      <c r="K42" s="4" t="s">
        <v>217</v>
      </c>
      <c r="L42" s="4"/>
      <c r="M42" s="4"/>
      <c r="N42" s="4"/>
      <c r="O42" s="4"/>
      <c r="P42" s="4"/>
      <c r="Q42" s="4"/>
      <c r="R42" s="4"/>
      <c r="S42" s="5"/>
      <c r="T42" s="5"/>
      <c r="U42" s="5"/>
      <c r="V42" s="1"/>
      <c r="W42" s="1"/>
      <c r="X42" s="1"/>
      <c r="Y42" s="1"/>
      <c r="Z42" s="1"/>
    </row>
    <row r="43" spans="1:26" ht="18.75" customHeight="1">
      <c r="A43" s="23"/>
      <c r="B43" s="24"/>
      <c r="C43" s="2"/>
      <c r="D43" s="2"/>
      <c r="E43" s="2"/>
      <c r="F43" s="3"/>
      <c r="G43" s="2"/>
      <c r="H43" s="3"/>
      <c r="I43" s="41" t="s">
        <v>340</v>
      </c>
      <c r="J43" s="41" t="s">
        <v>341</v>
      </c>
      <c r="K43" s="4" t="s">
        <v>23</v>
      </c>
      <c r="L43" s="4"/>
      <c r="M43" s="4"/>
      <c r="N43" s="4"/>
      <c r="O43" s="4"/>
      <c r="P43" s="4"/>
      <c r="Q43" s="4"/>
      <c r="R43" s="4"/>
      <c r="S43" s="5"/>
      <c r="T43" s="5"/>
      <c r="U43" s="5"/>
      <c r="V43" s="1"/>
      <c r="W43" s="1"/>
      <c r="X43" s="1"/>
      <c r="Y43" s="1"/>
      <c r="Z43" s="1"/>
    </row>
    <row r="44" spans="1:26" ht="18.75" customHeight="1">
      <c r="A44" s="23"/>
      <c r="B44" s="24"/>
      <c r="C44" s="2"/>
      <c r="D44" s="2"/>
      <c r="E44" s="2"/>
      <c r="F44" s="3"/>
      <c r="G44" s="2"/>
      <c r="H44" s="3"/>
      <c r="I44" s="41" t="s">
        <v>342</v>
      </c>
      <c r="J44" s="41" t="s">
        <v>343</v>
      </c>
      <c r="K44" s="4" t="s">
        <v>23</v>
      </c>
      <c r="L44" s="4"/>
      <c r="M44" s="4"/>
      <c r="N44" s="4"/>
      <c r="O44" s="4"/>
      <c r="P44" s="4"/>
      <c r="Q44" s="4"/>
      <c r="R44" s="4"/>
      <c r="S44" s="5"/>
      <c r="T44" s="5"/>
      <c r="U44" s="5"/>
      <c r="V44" s="1"/>
      <c r="W44" s="1"/>
      <c r="X44" s="1"/>
      <c r="Y44" s="1"/>
      <c r="Z44" s="1"/>
    </row>
    <row r="45" spans="1:26" ht="18.75" customHeight="1">
      <c r="A45" s="23"/>
      <c r="B45" s="24"/>
      <c r="C45" s="2"/>
      <c r="D45" s="2"/>
      <c r="E45" s="2"/>
      <c r="F45" s="3"/>
      <c r="G45" s="2"/>
      <c r="H45" s="3"/>
      <c r="I45" s="41" t="s">
        <v>610</v>
      </c>
      <c r="J45" s="41" t="s">
        <v>611</v>
      </c>
      <c r="K45" s="4" t="s">
        <v>217</v>
      </c>
      <c r="L45" s="4"/>
      <c r="M45" s="4"/>
      <c r="N45" s="4"/>
      <c r="O45" s="4"/>
      <c r="P45" s="4"/>
      <c r="Q45" s="4"/>
      <c r="R45" s="4"/>
      <c r="S45" s="5"/>
      <c r="T45" s="5"/>
      <c r="U45" s="5"/>
      <c r="V45" s="1"/>
      <c r="W45" s="1"/>
      <c r="X45" s="1"/>
      <c r="Y45" s="1"/>
      <c r="Z45" s="1"/>
    </row>
    <row r="46" spans="1:26" ht="18.75" customHeight="1">
      <c r="A46" s="23">
        <v>3278</v>
      </c>
      <c r="B46" s="24" t="s">
        <v>39</v>
      </c>
      <c r="C46" s="2" t="s">
        <v>79</v>
      </c>
      <c r="D46" s="2" t="s">
        <v>104</v>
      </c>
      <c r="E46" s="2" t="s">
        <v>106</v>
      </c>
      <c r="F46" s="3" t="s">
        <v>107</v>
      </c>
      <c r="G46" s="2" t="s">
        <v>108</v>
      </c>
      <c r="H46" s="3" t="s">
        <v>22</v>
      </c>
      <c r="I46" s="41" t="s">
        <v>344</v>
      </c>
      <c r="J46" s="41" t="s">
        <v>345</v>
      </c>
      <c r="K46" s="4" t="s">
        <v>217</v>
      </c>
      <c r="L46" s="4"/>
      <c r="M46" s="4"/>
      <c r="N46" s="4"/>
      <c r="O46" s="4"/>
      <c r="P46" s="4"/>
      <c r="Q46" s="4"/>
      <c r="R46" s="4"/>
      <c r="S46" s="5"/>
      <c r="T46" s="5"/>
      <c r="U46" s="5"/>
      <c r="V46" s="1"/>
      <c r="W46" s="1"/>
      <c r="X46" s="1"/>
      <c r="Y46" s="1"/>
      <c r="Z46" s="1"/>
    </row>
    <row r="47" spans="1:26" ht="18.75" customHeight="1">
      <c r="A47" s="23"/>
      <c r="B47" s="24"/>
      <c r="C47" s="2"/>
      <c r="D47" s="2"/>
      <c r="E47" s="2"/>
      <c r="F47" s="3"/>
      <c r="G47" s="2"/>
      <c r="H47" s="3"/>
      <c r="I47" s="40" t="s">
        <v>346</v>
      </c>
      <c r="J47" s="40" t="s">
        <v>347</v>
      </c>
      <c r="K47" s="4" t="s">
        <v>217</v>
      </c>
      <c r="L47" s="4"/>
      <c r="M47" s="4"/>
      <c r="N47" s="4"/>
      <c r="O47" s="4"/>
      <c r="P47" s="4"/>
      <c r="Q47" s="4"/>
      <c r="R47" s="4"/>
      <c r="S47" s="5"/>
      <c r="T47" s="5"/>
      <c r="U47" s="5"/>
      <c r="V47" s="1"/>
      <c r="W47" s="1"/>
      <c r="X47" s="1"/>
      <c r="Y47" s="1"/>
      <c r="Z47" s="1"/>
    </row>
    <row r="48" spans="1:26" ht="18.75" customHeight="1">
      <c r="A48" s="23"/>
      <c r="B48" s="24"/>
      <c r="C48" s="2"/>
      <c r="D48" s="2"/>
      <c r="E48" s="2"/>
      <c r="F48" s="3"/>
      <c r="G48" s="2"/>
      <c r="H48" s="3"/>
      <c r="I48" s="40" t="s">
        <v>507</v>
      </c>
      <c r="J48" s="40" t="s">
        <v>345</v>
      </c>
      <c r="K48" s="4" t="s">
        <v>23</v>
      </c>
      <c r="L48" s="4"/>
      <c r="M48" s="4"/>
      <c r="N48" s="4"/>
      <c r="O48" s="4"/>
      <c r="P48" s="4"/>
      <c r="Q48" s="4"/>
      <c r="R48" s="4"/>
      <c r="S48" s="5"/>
      <c r="T48" s="5"/>
      <c r="U48" s="5"/>
      <c r="V48" s="1"/>
      <c r="W48" s="1"/>
      <c r="X48" s="1"/>
      <c r="Y48" s="1"/>
      <c r="Z48" s="1"/>
    </row>
    <row r="49" spans="1:26" ht="18.75" customHeight="1">
      <c r="A49" s="23"/>
      <c r="B49" s="24"/>
      <c r="C49" s="2"/>
      <c r="D49" s="2"/>
      <c r="E49" s="2"/>
      <c r="F49" s="3"/>
      <c r="G49" s="2"/>
      <c r="H49" s="3"/>
      <c r="I49" s="40" t="s">
        <v>508</v>
      </c>
      <c r="J49" s="40" t="s">
        <v>509</v>
      </c>
      <c r="K49" s="4" t="s">
        <v>23</v>
      </c>
      <c r="L49" s="4"/>
      <c r="M49" s="4"/>
      <c r="N49" s="4"/>
      <c r="O49" s="4"/>
      <c r="P49" s="4"/>
      <c r="Q49" s="4"/>
      <c r="R49" s="4"/>
      <c r="S49" s="5"/>
      <c r="T49" s="5"/>
      <c r="U49" s="5"/>
      <c r="V49" s="1"/>
      <c r="W49" s="1"/>
      <c r="X49" s="1"/>
      <c r="Y49" s="1"/>
      <c r="Z49" s="1"/>
    </row>
    <row r="50" spans="1:26" ht="18.75" customHeight="1">
      <c r="A50" s="23"/>
      <c r="B50" s="24"/>
      <c r="C50" s="2"/>
      <c r="D50" s="2"/>
      <c r="E50" s="2"/>
      <c r="F50" s="3"/>
      <c r="G50" s="2"/>
      <c r="H50" s="3"/>
      <c r="I50" s="40" t="s">
        <v>612</v>
      </c>
      <c r="J50" s="40" t="s">
        <v>613</v>
      </c>
      <c r="K50" s="4" t="s">
        <v>217</v>
      </c>
      <c r="L50" s="4"/>
      <c r="M50" s="4"/>
      <c r="N50" s="4"/>
      <c r="O50" s="4"/>
      <c r="P50" s="4"/>
      <c r="Q50" s="4"/>
      <c r="R50" s="4"/>
      <c r="S50" s="5"/>
      <c r="T50" s="5"/>
      <c r="U50" s="5"/>
      <c r="V50" s="1"/>
      <c r="W50" s="1"/>
      <c r="X50" s="1"/>
      <c r="Y50" s="1"/>
      <c r="Z50" s="1"/>
    </row>
    <row r="51" spans="1:26" ht="18.75" customHeight="1">
      <c r="A51" s="23"/>
      <c r="B51" s="24"/>
      <c r="C51" s="2"/>
      <c r="D51" s="2"/>
      <c r="E51" s="2"/>
      <c r="F51" s="3"/>
      <c r="G51" s="2"/>
      <c r="H51" s="3"/>
      <c r="I51" s="40" t="s">
        <v>614</v>
      </c>
      <c r="J51" s="40" t="s">
        <v>615</v>
      </c>
      <c r="K51" s="4" t="s">
        <v>217</v>
      </c>
      <c r="L51" s="4"/>
      <c r="M51" s="4"/>
      <c r="N51" s="4"/>
      <c r="O51" s="4"/>
      <c r="P51" s="4"/>
      <c r="Q51" s="4"/>
      <c r="R51" s="4"/>
      <c r="S51" s="5"/>
      <c r="T51" s="5"/>
      <c r="U51" s="5"/>
      <c r="V51" s="1"/>
      <c r="W51" s="1"/>
      <c r="X51" s="1"/>
      <c r="Y51" s="1"/>
      <c r="Z51" s="1"/>
    </row>
    <row r="52" spans="1:26" ht="18.75" customHeight="1">
      <c r="A52" s="23">
        <v>3279</v>
      </c>
      <c r="B52" s="24" t="s">
        <v>39</v>
      </c>
      <c r="C52" s="2" t="s">
        <v>79</v>
      </c>
      <c r="D52" s="2" t="s">
        <v>104</v>
      </c>
      <c r="E52" s="2" t="s">
        <v>109</v>
      </c>
      <c r="F52" s="3" t="s">
        <v>110</v>
      </c>
      <c r="G52" s="2" t="s">
        <v>111</v>
      </c>
      <c r="H52" s="3" t="s">
        <v>22</v>
      </c>
      <c r="I52" s="41" t="s">
        <v>348</v>
      </c>
      <c r="J52" s="40" t="s">
        <v>349</v>
      </c>
      <c r="K52" s="4" t="s">
        <v>217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1"/>
      <c r="W52" s="1"/>
      <c r="X52" s="1"/>
      <c r="Y52" s="1"/>
      <c r="Z52" s="1"/>
    </row>
    <row r="53" spans="1:26" ht="18.75" customHeight="1">
      <c r="A53" s="23"/>
      <c r="B53" s="24"/>
      <c r="C53" s="2"/>
      <c r="D53" s="2"/>
      <c r="E53" s="2"/>
      <c r="F53" s="3"/>
      <c r="G53" s="2"/>
      <c r="H53" s="3"/>
      <c r="I53" s="40" t="s">
        <v>350</v>
      </c>
      <c r="J53" s="40" t="s">
        <v>351</v>
      </c>
      <c r="K53" s="4" t="s">
        <v>217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1"/>
      <c r="W53" s="1"/>
      <c r="X53" s="1"/>
      <c r="Y53" s="1"/>
      <c r="Z53" s="1"/>
    </row>
    <row r="54" spans="1:26" ht="18.75" customHeight="1">
      <c r="A54" s="23"/>
      <c r="B54" s="24"/>
      <c r="C54" s="2"/>
      <c r="D54" s="2"/>
      <c r="E54" s="2"/>
      <c r="F54" s="3"/>
      <c r="G54" s="2"/>
      <c r="H54" s="3"/>
      <c r="I54" s="40" t="s">
        <v>510</v>
      </c>
      <c r="J54" s="40" t="s">
        <v>511</v>
      </c>
      <c r="K54" s="4" t="s">
        <v>23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1"/>
      <c r="W54" s="1"/>
      <c r="X54" s="1"/>
      <c r="Y54" s="1"/>
      <c r="Z54" s="1"/>
    </row>
    <row r="55" spans="1:26" ht="18.75" customHeight="1">
      <c r="A55" s="23"/>
      <c r="B55" s="24"/>
      <c r="C55" s="2"/>
      <c r="D55" s="2"/>
      <c r="E55" s="2"/>
      <c r="F55" s="3"/>
      <c r="G55" s="2"/>
      <c r="H55" s="3"/>
      <c r="I55" s="40" t="s">
        <v>512</v>
      </c>
      <c r="J55" s="40" t="s">
        <v>513</v>
      </c>
      <c r="K55" s="4" t="s">
        <v>23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1"/>
      <c r="W55" s="1"/>
      <c r="X55" s="1"/>
      <c r="Y55" s="1"/>
      <c r="Z55" s="1"/>
    </row>
    <row r="56" spans="1:26" ht="18.75" customHeight="1">
      <c r="A56" s="23"/>
      <c r="B56" s="24"/>
      <c r="C56" s="2"/>
      <c r="D56" s="2"/>
      <c r="E56" s="2"/>
      <c r="F56" s="3"/>
      <c r="G56" s="2"/>
      <c r="H56" s="3"/>
      <c r="I56" s="40" t="s">
        <v>616</v>
      </c>
      <c r="J56" s="40" t="s">
        <v>617</v>
      </c>
      <c r="K56" s="4" t="s">
        <v>217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1"/>
      <c r="W56" s="1"/>
      <c r="X56" s="1"/>
      <c r="Y56" s="1"/>
      <c r="Z56" s="1"/>
    </row>
    <row r="57" spans="1:26" ht="18.75" customHeight="1">
      <c r="A57" s="23"/>
      <c r="B57" s="24"/>
      <c r="C57" s="2"/>
      <c r="D57" s="2"/>
      <c r="E57" s="2"/>
      <c r="F57" s="3"/>
      <c r="G57" s="2"/>
      <c r="H57" s="3"/>
      <c r="I57" s="40" t="s">
        <v>618</v>
      </c>
      <c r="J57" s="40" t="s">
        <v>619</v>
      </c>
      <c r="K57" s="4" t="s">
        <v>217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1"/>
      <c r="W57" s="1"/>
      <c r="X57" s="1"/>
      <c r="Y57" s="1"/>
      <c r="Z57" s="1"/>
    </row>
    <row r="58" spans="1:26" ht="18.75" customHeight="1">
      <c r="A58" s="23">
        <v>3280</v>
      </c>
      <c r="B58" s="24" t="s">
        <v>39</v>
      </c>
      <c r="C58" s="2" t="s">
        <v>79</v>
      </c>
      <c r="D58" s="2" t="s">
        <v>104</v>
      </c>
      <c r="E58" s="2" t="s">
        <v>112</v>
      </c>
      <c r="F58" s="3" t="s">
        <v>113</v>
      </c>
      <c r="G58" s="2" t="s">
        <v>114</v>
      </c>
      <c r="H58" s="3" t="s">
        <v>22</v>
      </c>
      <c r="I58" s="40" t="s">
        <v>352</v>
      </c>
      <c r="J58" s="40" t="s">
        <v>353</v>
      </c>
      <c r="K58" s="4" t="s">
        <v>217</v>
      </c>
      <c r="L58" s="4"/>
      <c r="M58" s="4"/>
      <c r="N58" s="4"/>
      <c r="O58" s="4"/>
      <c r="P58" s="4"/>
      <c r="Q58" s="4"/>
      <c r="R58" s="4"/>
      <c r="S58" s="5"/>
      <c r="T58" s="5"/>
      <c r="U58" s="5"/>
      <c r="V58" s="1"/>
      <c r="W58" s="1"/>
      <c r="X58" s="1"/>
      <c r="Y58" s="1"/>
      <c r="Z58" s="1"/>
    </row>
    <row r="59" spans="1:26" ht="18.75" customHeight="1">
      <c r="A59" s="23"/>
      <c r="B59" s="24"/>
      <c r="C59" s="2"/>
      <c r="D59" s="2"/>
      <c r="E59" s="2"/>
      <c r="F59" s="3"/>
      <c r="G59" s="2"/>
      <c r="H59" s="3"/>
      <c r="I59" s="41" t="s">
        <v>354</v>
      </c>
      <c r="J59" s="41" t="s">
        <v>355</v>
      </c>
      <c r="K59" s="4" t="s">
        <v>217</v>
      </c>
      <c r="L59" s="4"/>
      <c r="M59" s="4"/>
      <c r="N59" s="4"/>
      <c r="O59" s="4"/>
      <c r="P59" s="4"/>
      <c r="Q59" s="4"/>
      <c r="R59" s="4"/>
      <c r="S59" s="5"/>
      <c r="T59" s="5"/>
      <c r="U59" s="5"/>
      <c r="V59" s="1"/>
      <c r="W59" s="1"/>
      <c r="X59" s="1"/>
      <c r="Y59" s="1"/>
      <c r="Z59" s="1"/>
    </row>
    <row r="60" spans="1:26" ht="18.75" customHeight="1">
      <c r="A60" s="23"/>
      <c r="B60" s="24"/>
      <c r="C60" s="2"/>
      <c r="D60" s="2"/>
      <c r="E60" s="2"/>
      <c r="F60" s="3"/>
      <c r="G60" s="2"/>
      <c r="H60" s="3"/>
      <c r="I60" s="41" t="s">
        <v>514</v>
      </c>
      <c r="J60" s="41" t="s">
        <v>515</v>
      </c>
      <c r="K60" s="4" t="s">
        <v>23</v>
      </c>
      <c r="L60" s="4"/>
      <c r="M60" s="4"/>
      <c r="N60" s="4"/>
      <c r="O60" s="4"/>
      <c r="P60" s="4"/>
      <c r="Q60" s="4"/>
      <c r="R60" s="4"/>
      <c r="S60" s="5"/>
      <c r="T60" s="5"/>
      <c r="U60" s="5"/>
      <c r="V60" s="1"/>
      <c r="W60" s="1"/>
      <c r="X60" s="1"/>
      <c r="Y60" s="1"/>
      <c r="Z60" s="1"/>
    </row>
    <row r="61" spans="1:26" ht="18.75" customHeight="1">
      <c r="A61" s="23"/>
      <c r="B61" s="24"/>
      <c r="C61" s="2"/>
      <c r="D61" s="2"/>
      <c r="E61" s="2"/>
      <c r="F61" s="3"/>
      <c r="G61" s="2"/>
      <c r="H61" s="3"/>
      <c r="I61" s="41" t="s">
        <v>516</v>
      </c>
      <c r="J61" s="41" t="s">
        <v>517</v>
      </c>
      <c r="K61" s="4" t="s">
        <v>23</v>
      </c>
      <c r="L61" s="4"/>
      <c r="M61" s="4"/>
      <c r="N61" s="4"/>
      <c r="O61" s="4"/>
      <c r="P61" s="4"/>
      <c r="Q61" s="4"/>
      <c r="R61" s="4"/>
      <c r="S61" s="5"/>
      <c r="T61" s="5"/>
      <c r="U61" s="5"/>
      <c r="V61" s="1"/>
      <c r="W61" s="1"/>
      <c r="X61" s="1"/>
      <c r="Y61" s="1"/>
      <c r="Z61" s="1"/>
    </row>
    <row r="62" spans="1:26" ht="18.75" customHeight="1">
      <c r="A62" s="23">
        <v>3281</v>
      </c>
      <c r="B62" s="24" t="s">
        <v>39</v>
      </c>
      <c r="C62" s="2" t="s">
        <v>79</v>
      </c>
      <c r="D62" s="2" t="s">
        <v>104</v>
      </c>
      <c r="E62" s="2" t="s">
        <v>115</v>
      </c>
      <c r="F62" s="3" t="s">
        <v>116</v>
      </c>
      <c r="G62" s="2" t="s">
        <v>117</v>
      </c>
      <c r="H62" s="3" t="s">
        <v>22</v>
      </c>
      <c r="I62" s="41" t="s">
        <v>356</v>
      </c>
      <c r="J62" s="41" t="s">
        <v>357</v>
      </c>
      <c r="K62" s="4" t="s">
        <v>217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1"/>
      <c r="W62" s="1"/>
      <c r="X62" s="1"/>
      <c r="Y62" s="1"/>
      <c r="Z62" s="1"/>
    </row>
    <row r="63" spans="1:26" ht="18.75" customHeight="1">
      <c r="A63" s="23"/>
      <c r="B63" s="24"/>
      <c r="C63" s="2"/>
      <c r="D63" s="2"/>
      <c r="E63" s="2"/>
      <c r="F63" s="3"/>
      <c r="G63" s="2"/>
      <c r="H63" s="3"/>
      <c r="I63" s="40" t="s">
        <v>358</v>
      </c>
      <c r="J63" s="40" t="s">
        <v>359</v>
      </c>
      <c r="K63" s="4" t="s">
        <v>217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1"/>
      <c r="W63" s="1"/>
      <c r="X63" s="1"/>
      <c r="Y63" s="1"/>
      <c r="Z63" s="1"/>
    </row>
    <row r="64" spans="1:26" ht="66" customHeight="1">
      <c r="A64" s="92" t="s">
        <v>0</v>
      </c>
      <c r="B64" s="72" t="s">
        <v>1</v>
      </c>
      <c r="C64" s="72" t="s">
        <v>2</v>
      </c>
      <c r="D64" s="72" t="s">
        <v>3</v>
      </c>
      <c r="E64" s="72" t="s">
        <v>4</v>
      </c>
      <c r="F64" s="72" t="s">
        <v>5</v>
      </c>
      <c r="G64" s="72" t="s">
        <v>6</v>
      </c>
      <c r="H64" s="82" t="s">
        <v>7</v>
      </c>
      <c r="I64" s="85" t="s">
        <v>8</v>
      </c>
      <c r="J64" s="86"/>
      <c r="K64" s="87" t="s">
        <v>9</v>
      </c>
      <c r="L64" s="87" t="s">
        <v>10</v>
      </c>
      <c r="M64" s="87" t="s">
        <v>11</v>
      </c>
      <c r="N64" s="75" t="s">
        <v>12</v>
      </c>
      <c r="O64" s="76"/>
      <c r="P64" s="76"/>
      <c r="Q64" s="76"/>
      <c r="R64" s="76"/>
      <c r="S64" s="76"/>
      <c r="T64" s="76"/>
      <c r="U64" s="77"/>
      <c r="V64" s="1"/>
      <c r="W64" s="1"/>
      <c r="X64" s="1"/>
      <c r="Y64" s="1"/>
      <c r="Z64" s="1"/>
    </row>
    <row r="65" spans="1:26" ht="21" customHeight="1">
      <c r="A65" s="93"/>
      <c r="B65" s="73"/>
      <c r="C65" s="73"/>
      <c r="D65" s="73"/>
      <c r="E65" s="73"/>
      <c r="F65" s="73"/>
      <c r="G65" s="73"/>
      <c r="H65" s="83"/>
      <c r="I65" s="89" t="s">
        <v>13</v>
      </c>
      <c r="J65" s="91" t="s">
        <v>14</v>
      </c>
      <c r="K65" s="73"/>
      <c r="L65" s="73"/>
      <c r="M65" s="73"/>
      <c r="N65" s="78" t="s">
        <v>15</v>
      </c>
      <c r="O65" s="79"/>
      <c r="P65" s="79"/>
      <c r="Q65" s="80"/>
      <c r="R65" s="78" t="s">
        <v>16</v>
      </c>
      <c r="S65" s="79"/>
      <c r="T65" s="79"/>
      <c r="U65" s="81"/>
      <c r="V65" s="1"/>
      <c r="W65" s="1"/>
      <c r="X65" s="1"/>
      <c r="Y65" s="1"/>
      <c r="Z65" s="1"/>
    </row>
    <row r="66" spans="1:26" ht="60" customHeight="1">
      <c r="A66" s="90"/>
      <c r="B66" s="74"/>
      <c r="C66" s="74"/>
      <c r="D66" s="74"/>
      <c r="E66" s="74"/>
      <c r="F66" s="74"/>
      <c r="G66" s="74"/>
      <c r="H66" s="84"/>
      <c r="I66" s="90"/>
      <c r="J66" s="74"/>
      <c r="K66" s="74"/>
      <c r="L66" s="74"/>
      <c r="M66" s="88"/>
      <c r="N66" s="35" t="s">
        <v>17</v>
      </c>
      <c r="O66" s="35" t="s">
        <v>18</v>
      </c>
      <c r="P66" s="35" t="s">
        <v>19</v>
      </c>
      <c r="Q66" s="35" t="s">
        <v>20</v>
      </c>
      <c r="R66" s="35" t="s">
        <v>17</v>
      </c>
      <c r="S66" s="35" t="s">
        <v>18</v>
      </c>
      <c r="T66" s="35" t="s">
        <v>19</v>
      </c>
      <c r="U66" s="35" t="s">
        <v>20</v>
      </c>
      <c r="V66" s="1"/>
      <c r="W66" s="1"/>
      <c r="X66" s="1"/>
      <c r="Y66" s="1"/>
      <c r="Z66" s="1"/>
    </row>
    <row r="67" spans="1:26" ht="18.75" customHeight="1">
      <c r="A67" s="23">
        <v>3281</v>
      </c>
      <c r="B67" s="24" t="s">
        <v>39</v>
      </c>
      <c r="C67" s="2" t="s">
        <v>79</v>
      </c>
      <c r="D67" s="2" t="s">
        <v>104</v>
      </c>
      <c r="E67" s="2" t="s">
        <v>115</v>
      </c>
      <c r="F67" s="3" t="s">
        <v>116</v>
      </c>
      <c r="G67" s="2" t="s">
        <v>117</v>
      </c>
      <c r="H67" s="3" t="s">
        <v>22</v>
      </c>
      <c r="I67" s="40" t="s">
        <v>518</v>
      </c>
      <c r="J67" s="40" t="s">
        <v>519</v>
      </c>
      <c r="K67" s="4" t="s">
        <v>23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1"/>
      <c r="W67" s="1"/>
      <c r="X67" s="1"/>
      <c r="Y67" s="1"/>
      <c r="Z67" s="1"/>
    </row>
    <row r="68" spans="1:26" ht="18.75" customHeight="1">
      <c r="A68" s="23"/>
      <c r="B68" s="24"/>
      <c r="C68" s="2"/>
      <c r="D68" s="2"/>
      <c r="E68" s="2"/>
      <c r="F68" s="3"/>
      <c r="G68" s="2"/>
      <c r="H68" s="3"/>
      <c r="I68" s="40" t="s">
        <v>352</v>
      </c>
      <c r="J68" s="40" t="s">
        <v>353</v>
      </c>
      <c r="K68" s="4" t="s">
        <v>23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1"/>
      <c r="W68" s="1"/>
      <c r="X68" s="1"/>
      <c r="Y68" s="1"/>
      <c r="Z68" s="1"/>
    </row>
    <row r="69" spans="1:26" ht="18.75" customHeight="1">
      <c r="A69" s="23">
        <v>3282</v>
      </c>
      <c r="B69" s="24" t="s">
        <v>39</v>
      </c>
      <c r="C69" s="2" t="s">
        <v>79</v>
      </c>
      <c r="D69" s="2" t="s">
        <v>104</v>
      </c>
      <c r="E69" s="2" t="s">
        <v>118</v>
      </c>
      <c r="F69" s="3" t="s">
        <v>119</v>
      </c>
      <c r="G69" s="2" t="s">
        <v>120</v>
      </c>
      <c r="H69" s="3" t="s">
        <v>22</v>
      </c>
      <c r="I69" s="40" t="s">
        <v>360</v>
      </c>
      <c r="J69" s="40" t="s">
        <v>361</v>
      </c>
      <c r="K69" s="4" t="s">
        <v>217</v>
      </c>
      <c r="L69" s="4"/>
      <c r="M69" s="4"/>
      <c r="N69" s="4"/>
      <c r="O69" s="4"/>
      <c r="P69" s="4"/>
      <c r="Q69" s="4"/>
      <c r="R69" s="4"/>
      <c r="S69" s="5"/>
      <c r="T69" s="5"/>
      <c r="U69" s="5"/>
      <c r="V69" s="1"/>
      <c r="W69" s="1"/>
      <c r="X69" s="1"/>
      <c r="Y69" s="1"/>
      <c r="Z69" s="1"/>
    </row>
    <row r="70" spans="1:26" ht="18.75" customHeight="1">
      <c r="A70" s="23"/>
      <c r="B70" s="24"/>
      <c r="C70" s="2"/>
      <c r="D70" s="2"/>
      <c r="E70" s="2"/>
      <c r="F70" s="3"/>
      <c r="G70" s="2"/>
      <c r="H70" s="3"/>
      <c r="I70" s="40" t="s">
        <v>520</v>
      </c>
      <c r="J70" s="40" t="s">
        <v>521</v>
      </c>
      <c r="K70" s="4" t="s">
        <v>23</v>
      </c>
      <c r="L70" s="4"/>
      <c r="M70" s="4"/>
      <c r="N70" s="4"/>
      <c r="O70" s="4"/>
      <c r="P70" s="4"/>
      <c r="Q70" s="4"/>
      <c r="R70" s="4"/>
      <c r="S70" s="5"/>
      <c r="T70" s="5"/>
      <c r="U70" s="5"/>
      <c r="V70" s="1"/>
      <c r="W70" s="1"/>
      <c r="X70" s="1"/>
      <c r="Y70" s="1"/>
      <c r="Z70" s="1"/>
    </row>
    <row r="71" spans="1:26" ht="18.75" customHeight="1">
      <c r="A71" s="23"/>
      <c r="B71" s="24"/>
      <c r="C71" s="2"/>
      <c r="D71" s="2"/>
      <c r="E71" s="2"/>
      <c r="F71" s="3"/>
      <c r="G71" s="2"/>
      <c r="H71" s="3"/>
      <c r="I71" s="40" t="s">
        <v>356</v>
      </c>
      <c r="J71" s="40" t="s">
        <v>522</v>
      </c>
      <c r="K71" s="4" t="s">
        <v>23</v>
      </c>
      <c r="L71" s="4"/>
      <c r="M71" s="4"/>
      <c r="N71" s="4"/>
      <c r="O71" s="4"/>
      <c r="P71" s="4"/>
      <c r="Q71" s="4"/>
      <c r="R71" s="4"/>
      <c r="S71" s="5"/>
      <c r="T71" s="5"/>
      <c r="U71" s="5"/>
      <c r="V71" s="1"/>
      <c r="W71" s="1"/>
      <c r="X71" s="1"/>
      <c r="Y71" s="1"/>
      <c r="Z71" s="1"/>
    </row>
    <row r="72" spans="1:26" ht="18.75" customHeight="1">
      <c r="A72" s="23">
        <v>3283</v>
      </c>
      <c r="B72" s="24" t="s">
        <v>39</v>
      </c>
      <c r="C72" s="2" t="s">
        <v>79</v>
      </c>
      <c r="D72" s="2" t="s">
        <v>121</v>
      </c>
      <c r="E72" s="2" t="s">
        <v>122</v>
      </c>
      <c r="F72" s="3" t="s">
        <v>123</v>
      </c>
      <c r="G72" s="2" t="s">
        <v>124</v>
      </c>
      <c r="H72" s="3" t="s">
        <v>22</v>
      </c>
      <c r="I72" s="40" t="s">
        <v>362</v>
      </c>
      <c r="J72" s="40" t="s">
        <v>363</v>
      </c>
      <c r="K72" s="4" t="s">
        <v>217</v>
      </c>
      <c r="L72" s="4"/>
      <c r="M72" s="4"/>
      <c r="N72" s="4"/>
      <c r="O72" s="4"/>
      <c r="P72" s="4"/>
      <c r="Q72" s="4"/>
      <c r="R72" s="4"/>
      <c r="S72" s="5"/>
      <c r="T72" s="5"/>
      <c r="U72" s="5"/>
      <c r="V72" s="1"/>
      <c r="W72" s="1"/>
      <c r="X72" s="1"/>
      <c r="Y72" s="1"/>
      <c r="Z72" s="1"/>
    </row>
    <row r="73" spans="1:26" ht="18.75" customHeight="1">
      <c r="A73" s="23"/>
      <c r="B73" s="24"/>
      <c r="C73" s="2"/>
      <c r="D73" s="2"/>
      <c r="E73" s="2"/>
      <c r="F73" s="3"/>
      <c r="G73" s="2"/>
      <c r="H73" s="3"/>
      <c r="I73" s="41" t="s">
        <v>364</v>
      </c>
      <c r="J73" s="41" t="s">
        <v>365</v>
      </c>
      <c r="K73" s="4" t="s">
        <v>217</v>
      </c>
      <c r="L73" s="4"/>
      <c r="M73" s="4"/>
      <c r="N73" s="4"/>
      <c r="O73" s="4"/>
      <c r="P73" s="4"/>
      <c r="Q73" s="4"/>
      <c r="R73" s="4"/>
      <c r="S73" s="5"/>
      <c r="T73" s="5"/>
      <c r="U73" s="5"/>
      <c r="V73" s="1"/>
      <c r="W73" s="1"/>
      <c r="X73" s="1"/>
      <c r="Y73" s="1"/>
      <c r="Z73" s="1"/>
    </row>
    <row r="74" spans="1:26" ht="18.75" customHeight="1">
      <c r="A74" s="23"/>
      <c r="B74" s="24"/>
      <c r="C74" s="2"/>
      <c r="D74" s="2"/>
      <c r="E74" s="2"/>
      <c r="F74" s="3"/>
      <c r="G74" s="2"/>
      <c r="H74" s="3"/>
      <c r="I74" s="41" t="s">
        <v>362</v>
      </c>
      <c r="J74" s="41" t="s">
        <v>363</v>
      </c>
      <c r="K74" s="4" t="s">
        <v>23</v>
      </c>
      <c r="L74" s="4"/>
      <c r="M74" s="4"/>
      <c r="N74" s="4"/>
      <c r="O74" s="4"/>
      <c r="P74" s="4"/>
      <c r="Q74" s="4"/>
      <c r="R74" s="4"/>
      <c r="S74" s="5"/>
      <c r="T74" s="5"/>
      <c r="U74" s="5"/>
      <c r="V74" s="1"/>
      <c r="W74" s="1"/>
      <c r="X74" s="1"/>
      <c r="Y74" s="1"/>
      <c r="Z74" s="1"/>
    </row>
    <row r="75" spans="1:26" ht="18.75" customHeight="1">
      <c r="A75" s="23"/>
      <c r="B75" s="24"/>
      <c r="C75" s="2"/>
      <c r="D75" s="2"/>
      <c r="E75" s="2"/>
      <c r="F75" s="3"/>
      <c r="G75" s="2"/>
      <c r="H75" s="3"/>
      <c r="I75" s="41" t="s">
        <v>364</v>
      </c>
      <c r="J75" s="41" t="s">
        <v>365</v>
      </c>
      <c r="K75" s="4" t="s">
        <v>23</v>
      </c>
      <c r="L75" s="4"/>
      <c r="M75" s="4"/>
      <c r="N75" s="4"/>
      <c r="O75" s="4"/>
      <c r="P75" s="4"/>
      <c r="Q75" s="4"/>
      <c r="R75" s="4"/>
      <c r="S75" s="5"/>
      <c r="T75" s="5"/>
      <c r="U75" s="5"/>
      <c r="V75" s="1"/>
      <c r="W75" s="1"/>
      <c r="X75" s="1"/>
      <c r="Y75" s="1"/>
      <c r="Z75" s="1"/>
    </row>
    <row r="76" spans="1:26" ht="18.75" customHeight="1">
      <c r="A76" s="23">
        <v>3284</v>
      </c>
      <c r="B76" s="24" t="s">
        <v>39</v>
      </c>
      <c r="C76" s="2" t="s">
        <v>79</v>
      </c>
      <c r="D76" s="2" t="s">
        <v>121</v>
      </c>
      <c r="E76" s="2" t="s">
        <v>125</v>
      </c>
      <c r="F76" s="3" t="s">
        <v>126</v>
      </c>
      <c r="G76" s="2" t="s">
        <v>127</v>
      </c>
      <c r="H76" s="3" t="s">
        <v>22</v>
      </c>
      <c r="I76" s="40" t="s">
        <v>366</v>
      </c>
      <c r="J76" s="40" t="s">
        <v>367</v>
      </c>
      <c r="K76" s="4" t="s">
        <v>217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1"/>
      <c r="W76" s="1"/>
      <c r="X76" s="1"/>
      <c r="Y76" s="1"/>
      <c r="Z76" s="1"/>
    </row>
    <row r="77" spans="1:26" ht="18.75" customHeight="1">
      <c r="A77" s="23"/>
      <c r="B77" s="24"/>
      <c r="C77" s="2"/>
      <c r="D77" s="2"/>
      <c r="E77" s="2"/>
      <c r="F77" s="3"/>
      <c r="G77" s="2"/>
      <c r="H77" s="3"/>
      <c r="I77" s="41" t="s">
        <v>368</v>
      </c>
      <c r="J77" s="41" t="s">
        <v>369</v>
      </c>
      <c r="K77" s="4" t="s">
        <v>217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1"/>
      <c r="W77" s="1"/>
      <c r="X77" s="1"/>
      <c r="Y77" s="1"/>
      <c r="Z77" s="1"/>
    </row>
    <row r="78" spans="1:26" ht="18.75" customHeight="1">
      <c r="A78" s="23"/>
      <c r="B78" s="24"/>
      <c r="C78" s="2"/>
      <c r="D78" s="2"/>
      <c r="E78" s="2"/>
      <c r="F78" s="3"/>
      <c r="G78" s="2"/>
      <c r="H78" s="3"/>
      <c r="I78" s="41" t="s">
        <v>368</v>
      </c>
      <c r="J78" s="41" t="s">
        <v>523</v>
      </c>
      <c r="K78" s="4" t="s">
        <v>23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1"/>
      <c r="W78" s="1"/>
      <c r="X78" s="1"/>
      <c r="Y78" s="1"/>
      <c r="Z78" s="1"/>
    </row>
    <row r="79" spans="1:26" ht="18.75" customHeight="1">
      <c r="A79" s="23"/>
      <c r="B79" s="24"/>
      <c r="C79" s="2"/>
      <c r="D79" s="2"/>
      <c r="E79" s="2"/>
      <c r="F79" s="3"/>
      <c r="G79" s="2"/>
      <c r="H79" s="3"/>
      <c r="I79" s="41" t="s">
        <v>524</v>
      </c>
      <c r="J79" s="41" t="s">
        <v>525</v>
      </c>
      <c r="K79" s="4" t="s">
        <v>23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1"/>
      <c r="W79" s="1"/>
      <c r="X79" s="1"/>
      <c r="Y79" s="1"/>
      <c r="Z79" s="1"/>
    </row>
    <row r="80" spans="1:26" ht="18.75" customHeight="1">
      <c r="A80" s="23"/>
      <c r="B80" s="24"/>
      <c r="C80" s="2"/>
      <c r="D80" s="2"/>
      <c r="E80" s="2"/>
      <c r="F80" s="3"/>
      <c r="G80" s="2"/>
      <c r="H80" s="3"/>
      <c r="I80" s="41" t="s">
        <v>620</v>
      </c>
      <c r="J80" s="41" t="s">
        <v>621</v>
      </c>
      <c r="K80" s="4" t="s">
        <v>217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1"/>
      <c r="W80" s="1"/>
      <c r="X80" s="1"/>
      <c r="Y80" s="1"/>
      <c r="Z80" s="1"/>
    </row>
    <row r="81" spans="1:26" ht="18.75" customHeight="1">
      <c r="A81" s="23">
        <v>3285</v>
      </c>
      <c r="B81" s="24" t="s">
        <v>39</v>
      </c>
      <c r="C81" s="2" t="s">
        <v>79</v>
      </c>
      <c r="D81" s="2" t="s">
        <v>121</v>
      </c>
      <c r="E81" s="2" t="s">
        <v>128</v>
      </c>
      <c r="F81" s="3" t="s">
        <v>129</v>
      </c>
      <c r="G81" s="2" t="s">
        <v>130</v>
      </c>
      <c r="H81" s="3" t="s">
        <v>27</v>
      </c>
      <c r="I81" s="40" t="s">
        <v>370</v>
      </c>
      <c r="J81" s="40" t="s">
        <v>371</v>
      </c>
      <c r="K81" s="4" t="s">
        <v>217</v>
      </c>
      <c r="L81" s="4"/>
      <c r="M81" s="4"/>
      <c r="N81" s="4"/>
      <c r="O81" s="4"/>
      <c r="P81" s="4"/>
      <c r="Q81" s="4"/>
      <c r="R81" s="4"/>
      <c r="S81" s="5"/>
      <c r="T81" s="5"/>
      <c r="U81" s="5"/>
      <c r="V81" s="1"/>
      <c r="W81" s="1"/>
      <c r="X81" s="1"/>
      <c r="Y81" s="1"/>
      <c r="Z81" s="1"/>
    </row>
    <row r="82" spans="1:26" ht="18.75" customHeight="1">
      <c r="A82" s="23"/>
      <c r="B82" s="24"/>
      <c r="C82" s="2"/>
      <c r="D82" s="2"/>
      <c r="E82" s="2"/>
      <c r="F82" s="3"/>
      <c r="G82" s="2"/>
      <c r="H82" s="3"/>
      <c r="I82" s="41" t="s">
        <v>372</v>
      </c>
      <c r="J82" s="41" t="s">
        <v>373</v>
      </c>
      <c r="K82" s="4" t="s">
        <v>217</v>
      </c>
      <c r="L82" s="4"/>
      <c r="M82" s="4"/>
      <c r="N82" s="4"/>
      <c r="O82" s="4"/>
      <c r="P82" s="4"/>
      <c r="Q82" s="4"/>
      <c r="R82" s="4"/>
      <c r="S82" s="5"/>
      <c r="T82" s="5"/>
      <c r="U82" s="5"/>
      <c r="V82" s="1"/>
      <c r="W82" s="1"/>
      <c r="X82" s="1"/>
      <c r="Y82" s="1"/>
      <c r="Z82" s="1"/>
    </row>
    <row r="83" spans="1:26" ht="18.75" customHeight="1">
      <c r="A83" s="23">
        <v>3286</v>
      </c>
      <c r="B83" s="24" t="s">
        <v>39</v>
      </c>
      <c r="C83" s="2" t="s">
        <v>79</v>
      </c>
      <c r="D83" s="2" t="s">
        <v>121</v>
      </c>
      <c r="E83" s="2" t="s">
        <v>70</v>
      </c>
      <c r="F83" s="3" t="s">
        <v>131</v>
      </c>
      <c r="G83" s="2" t="s">
        <v>71</v>
      </c>
      <c r="H83" s="3" t="s">
        <v>22</v>
      </c>
      <c r="I83" s="40" t="s">
        <v>374</v>
      </c>
      <c r="J83" s="40" t="s">
        <v>375</v>
      </c>
      <c r="K83" s="4" t="s">
        <v>217</v>
      </c>
      <c r="L83" s="4"/>
      <c r="M83" s="4"/>
      <c r="N83" s="4"/>
      <c r="O83" s="4"/>
      <c r="P83" s="4"/>
      <c r="Q83" s="4"/>
      <c r="R83" s="4"/>
      <c r="S83" s="5"/>
      <c r="T83" s="5"/>
      <c r="U83" s="5"/>
      <c r="V83" s="1"/>
      <c r="W83" s="1"/>
      <c r="X83" s="1"/>
      <c r="Y83" s="1"/>
      <c r="Z83" s="1"/>
    </row>
    <row r="84" spans="1:26" ht="18.75" customHeight="1">
      <c r="A84" s="23"/>
      <c r="B84" s="24"/>
      <c r="C84" s="2"/>
      <c r="D84" s="2"/>
      <c r="E84" s="2"/>
      <c r="F84" s="3"/>
      <c r="G84" s="2"/>
      <c r="H84" s="3"/>
      <c r="I84" s="41" t="s">
        <v>376</v>
      </c>
      <c r="J84" s="41" t="s">
        <v>377</v>
      </c>
      <c r="K84" s="4" t="s">
        <v>217</v>
      </c>
      <c r="L84" s="4"/>
      <c r="M84" s="4"/>
      <c r="N84" s="4"/>
      <c r="O84" s="4"/>
      <c r="P84" s="4"/>
      <c r="Q84" s="4"/>
      <c r="R84" s="4"/>
      <c r="S84" s="5"/>
      <c r="T84" s="5"/>
      <c r="U84" s="5"/>
      <c r="V84" s="1"/>
      <c r="W84" s="1"/>
      <c r="X84" s="1"/>
      <c r="Y84" s="1"/>
      <c r="Z84" s="1"/>
    </row>
    <row r="85" spans="1:26" ht="18.75" customHeight="1">
      <c r="A85" s="23"/>
      <c r="B85" s="24"/>
      <c r="C85" s="2"/>
      <c r="D85" s="2"/>
      <c r="E85" s="2"/>
      <c r="F85" s="3"/>
      <c r="G85" s="2"/>
      <c r="H85" s="3"/>
      <c r="I85" s="41" t="s">
        <v>374</v>
      </c>
      <c r="J85" s="41" t="s">
        <v>526</v>
      </c>
      <c r="K85" s="4" t="s">
        <v>23</v>
      </c>
      <c r="L85" s="4"/>
      <c r="M85" s="4"/>
      <c r="N85" s="4"/>
      <c r="O85" s="4"/>
      <c r="P85" s="4"/>
      <c r="Q85" s="4"/>
      <c r="R85" s="4"/>
      <c r="S85" s="5"/>
      <c r="T85" s="5"/>
      <c r="U85" s="5"/>
      <c r="V85" s="1"/>
      <c r="W85" s="1"/>
      <c r="X85" s="1"/>
      <c r="Y85" s="1"/>
      <c r="Z85" s="1"/>
    </row>
    <row r="86" spans="1:26" ht="18.75" customHeight="1">
      <c r="A86" s="23"/>
      <c r="B86" s="24"/>
      <c r="C86" s="2"/>
      <c r="D86" s="2"/>
      <c r="E86" s="2"/>
      <c r="F86" s="3"/>
      <c r="G86" s="2"/>
      <c r="H86" s="3"/>
      <c r="I86" s="41" t="s">
        <v>405</v>
      </c>
      <c r="J86" s="41" t="s">
        <v>527</v>
      </c>
      <c r="K86" s="4" t="s">
        <v>23</v>
      </c>
      <c r="L86" s="4"/>
      <c r="M86" s="4"/>
      <c r="N86" s="4"/>
      <c r="O86" s="4"/>
      <c r="P86" s="4"/>
      <c r="Q86" s="4"/>
      <c r="R86" s="4"/>
      <c r="S86" s="5"/>
      <c r="T86" s="5"/>
      <c r="U86" s="5"/>
      <c r="V86" s="1"/>
      <c r="W86" s="1"/>
      <c r="X86" s="1"/>
      <c r="Y86" s="1"/>
      <c r="Z86" s="1"/>
    </row>
    <row r="87" spans="1:26" ht="18.75" customHeight="1">
      <c r="A87" s="23">
        <v>3287</v>
      </c>
      <c r="B87" s="24" t="s">
        <v>39</v>
      </c>
      <c r="C87" s="2" t="s">
        <v>79</v>
      </c>
      <c r="D87" s="2" t="s">
        <v>121</v>
      </c>
      <c r="E87" s="2" t="s">
        <v>132</v>
      </c>
      <c r="F87" s="3" t="s">
        <v>133</v>
      </c>
      <c r="G87" s="2" t="s">
        <v>134</v>
      </c>
      <c r="H87" s="3" t="s">
        <v>22</v>
      </c>
      <c r="I87" s="40" t="s">
        <v>378</v>
      </c>
      <c r="J87" s="40" t="s">
        <v>379</v>
      </c>
      <c r="K87" s="4" t="s">
        <v>217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1"/>
      <c r="W87" s="1"/>
      <c r="X87" s="1"/>
      <c r="Y87" s="1"/>
      <c r="Z87" s="1"/>
    </row>
    <row r="88" spans="1:26" ht="18.75" customHeight="1">
      <c r="A88" s="23"/>
      <c r="B88" s="24"/>
      <c r="C88" s="2"/>
      <c r="D88" s="2"/>
      <c r="E88" s="2"/>
      <c r="F88" s="3"/>
      <c r="G88" s="2"/>
      <c r="H88" s="3"/>
      <c r="I88" s="41" t="s">
        <v>380</v>
      </c>
      <c r="J88" s="41" t="s">
        <v>381</v>
      </c>
      <c r="K88" s="4" t="s">
        <v>217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1"/>
      <c r="W88" s="1"/>
      <c r="X88" s="1"/>
      <c r="Y88" s="1"/>
      <c r="Z88" s="1"/>
    </row>
    <row r="89" spans="1:26" ht="18.75" customHeight="1">
      <c r="A89" s="23"/>
      <c r="B89" s="24"/>
      <c r="C89" s="2"/>
      <c r="D89" s="2"/>
      <c r="E89" s="2"/>
      <c r="F89" s="3"/>
      <c r="G89" s="2"/>
      <c r="H89" s="3"/>
      <c r="I89" s="41" t="s">
        <v>528</v>
      </c>
      <c r="J89" s="41" t="s">
        <v>529</v>
      </c>
      <c r="K89" s="4" t="s">
        <v>23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1"/>
      <c r="W89" s="1"/>
      <c r="X89" s="1"/>
      <c r="Y89" s="1"/>
      <c r="Z89" s="1"/>
    </row>
    <row r="90" spans="1:26" ht="18.75" customHeight="1">
      <c r="A90" s="23"/>
      <c r="B90" s="24"/>
      <c r="C90" s="2"/>
      <c r="D90" s="2"/>
      <c r="E90" s="2"/>
      <c r="F90" s="3"/>
      <c r="G90" s="2"/>
      <c r="H90" s="3"/>
      <c r="I90" s="41" t="s">
        <v>530</v>
      </c>
      <c r="J90" s="41" t="s">
        <v>531</v>
      </c>
      <c r="K90" s="4" t="s">
        <v>23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1"/>
      <c r="W90" s="1"/>
      <c r="X90" s="1"/>
      <c r="Y90" s="1"/>
      <c r="Z90" s="1"/>
    </row>
    <row r="91" spans="1:26" ht="18.75" customHeight="1">
      <c r="A91" s="23"/>
      <c r="B91" s="24"/>
      <c r="C91" s="2"/>
      <c r="D91" s="2"/>
      <c r="E91" s="2"/>
      <c r="F91" s="3"/>
      <c r="G91" s="2"/>
      <c r="H91" s="3"/>
      <c r="I91" s="41" t="s">
        <v>528</v>
      </c>
      <c r="J91" s="41" t="s">
        <v>529</v>
      </c>
      <c r="K91" s="4" t="s">
        <v>217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1"/>
      <c r="W91" s="1"/>
      <c r="X91" s="1"/>
      <c r="Y91" s="1"/>
      <c r="Z91" s="1"/>
    </row>
    <row r="92" spans="1:26" ht="18.75" customHeight="1">
      <c r="A92" s="23">
        <v>3288</v>
      </c>
      <c r="B92" s="24" t="s">
        <v>39</v>
      </c>
      <c r="C92" s="2" t="s">
        <v>79</v>
      </c>
      <c r="D92" s="2" t="s">
        <v>135</v>
      </c>
      <c r="E92" s="2" t="s">
        <v>136</v>
      </c>
      <c r="F92" s="3" t="s">
        <v>137</v>
      </c>
      <c r="G92" s="2" t="s">
        <v>138</v>
      </c>
      <c r="H92" s="3" t="s">
        <v>22</v>
      </c>
      <c r="I92" s="40" t="s">
        <v>382</v>
      </c>
      <c r="J92" s="40" t="s">
        <v>383</v>
      </c>
      <c r="K92" s="4" t="s">
        <v>217</v>
      </c>
      <c r="L92" s="4"/>
      <c r="M92" s="4"/>
      <c r="N92" s="4"/>
      <c r="O92" s="4"/>
      <c r="P92" s="4"/>
      <c r="Q92" s="4"/>
      <c r="R92" s="4"/>
      <c r="S92" s="5"/>
      <c r="T92" s="5"/>
      <c r="U92" s="5"/>
      <c r="V92" s="1"/>
      <c r="W92" s="1"/>
      <c r="X92" s="1"/>
      <c r="Y92" s="1"/>
      <c r="Z92" s="1"/>
    </row>
    <row r="93" spans="1:26" ht="18.75" customHeight="1">
      <c r="A93" s="23"/>
      <c r="B93" s="24"/>
      <c r="C93" s="2"/>
      <c r="D93" s="2"/>
      <c r="E93" s="2"/>
      <c r="F93" s="3"/>
      <c r="G93" s="2"/>
      <c r="H93" s="3"/>
      <c r="I93" s="41" t="s">
        <v>384</v>
      </c>
      <c r="J93" s="41" t="s">
        <v>385</v>
      </c>
      <c r="K93" s="4" t="s">
        <v>217</v>
      </c>
      <c r="L93" s="4"/>
      <c r="M93" s="4"/>
      <c r="N93" s="4"/>
      <c r="O93" s="4"/>
      <c r="P93" s="4"/>
      <c r="Q93" s="4"/>
      <c r="R93" s="4"/>
      <c r="S93" s="5"/>
      <c r="T93" s="5"/>
      <c r="U93" s="5"/>
      <c r="V93" s="1"/>
      <c r="W93" s="1"/>
      <c r="X93" s="1"/>
      <c r="Y93" s="1"/>
      <c r="Z93" s="1"/>
    </row>
    <row r="94" spans="1:26" ht="18.75" customHeight="1">
      <c r="A94" s="23"/>
      <c r="B94" s="24"/>
      <c r="C94" s="2"/>
      <c r="D94" s="2"/>
      <c r="E94" s="2"/>
      <c r="F94" s="3"/>
      <c r="G94" s="2"/>
      <c r="H94" s="3"/>
      <c r="I94" s="41" t="s">
        <v>384</v>
      </c>
      <c r="J94" s="41" t="s">
        <v>385</v>
      </c>
      <c r="K94" s="4" t="s">
        <v>23</v>
      </c>
      <c r="L94" s="4"/>
      <c r="M94" s="4"/>
      <c r="N94" s="4"/>
      <c r="O94" s="4"/>
      <c r="P94" s="4"/>
      <c r="Q94" s="4"/>
      <c r="R94" s="4"/>
      <c r="S94" s="5"/>
      <c r="T94" s="5"/>
      <c r="U94" s="5"/>
      <c r="V94" s="1"/>
      <c r="W94" s="1"/>
      <c r="X94" s="1"/>
      <c r="Y94" s="1"/>
      <c r="Z94" s="1"/>
    </row>
    <row r="95" spans="1:26" ht="18.75" customHeight="1">
      <c r="A95" s="23"/>
      <c r="B95" s="24"/>
      <c r="C95" s="2"/>
      <c r="D95" s="2"/>
      <c r="E95" s="2"/>
      <c r="F95" s="3"/>
      <c r="G95" s="2"/>
      <c r="H95" s="3"/>
      <c r="I95" s="41" t="s">
        <v>382</v>
      </c>
      <c r="J95" s="41" t="s">
        <v>383</v>
      </c>
      <c r="K95" s="4" t="s">
        <v>23</v>
      </c>
      <c r="L95" s="4"/>
      <c r="M95" s="4"/>
      <c r="N95" s="4"/>
      <c r="O95" s="4"/>
      <c r="P95" s="4"/>
      <c r="Q95" s="4"/>
      <c r="R95" s="4"/>
      <c r="S95" s="5"/>
      <c r="T95" s="5"/>
      <c r="U95" s="5"/>
      <c r="V95" s="1"/>
      <c r="W95" s="1"/>
      <c r="X95" s="1"/>
      <c r="Y95" s="1"/>
      <c r="Z95" s="1"/>
    </row>
    <row r="96" spans="1:26" ht="18.75" customHeight="1">
      <c r="A96" s="23"/>
      <c r="B96" s="24"/>
      <c r="C96" s="2"/>
      <c r="D96" s="2"/>
      <c r="E96" s="2"/>
      <c r="F96" s="3"/>
      <c r="G96" s="2"/>
      <c r="H96" s="3"/>
      <c r="I96" s="41" t="s">
        <v>382</v>
      </c>
      <c r="J96" s="41" t="s">
        <v>383</v>
      </c>
      <c r="K96" s="4" t="s">
        <v>217</v>
      </c>
      <c r="L96" s="4"/>
      <c r="M96" s="4"/>
      <c r="N96" s="4"/>
      <c r="O96" s="4"/>
      <c r="P96" s="4"/>
      <c r="Q96" s="4"/>
      <c r="R96" s="4"/>
      <c r="S96" s="5"/>
      <c r="T96" s="5"/>
      <c r="U96" s="5"/>
      <c r="V96" s="1"/>
      <c r="W96" s="1"/>
      <c r="X96" s="1"/>
      <c r="Y96" s="1"/>
      <c r="Z96" s="1"/>
    </row>
    <row r="97" spans="1:26" ht="18.75" customHeight="1">
      <c r="A97" s="23">
        <v>3289</v>
      </c>
      <c r="B97" s="24" t="s">
        <v>39</v>
      </c>
      <c r="C97" s="2" t="s">
        <v>79</v>
      </c>
      <c r="D97" s="2" t="s">
        <v>135</v>
      </c>
      <c r="E97" s="2" t="s">
        <v>139</v>
      </c>
      <c r="F97" s="3" t="s">
        <v>140</v>
      </c>
      <c r="G97" s="2" t="s">
        <v>141</v>
      </c>
      <c r="H97" s="3" t="s">
        <v>22</v>
      </c>
      <c r="I97" s="40" t="s">
        <v>386</v>
      </c>
      <c r="J97" s="40" t="s">
        <v>387</v>
      </c>
      <c r="K97" s="4" t="s">
        <v>217</v>
      </c>
      <c r="L97" s="4"/>
      <c r="M97" s="4"/>
      <c r="N97" s="4"/>
      <c r="O97" s="4"/>
      <c r="P97" s="4"/>
      <c r="Q97" s="4"/>
      <c r="R97" s="4"/>
      <c r="S97" s="5"/>
      <c r="T97" s="5"/>
      <c r="U97" s="5"/>
      <c r="V97" s="1"/>
      <c r="W97" s="1"/>
      <c r="X97" s="1"/>
      <c r="Y97" s="1"/>
      <c r="Z97" s="1"/>
    </row>
    <row r="98" spans="1:26" ht="18.75" customHeight="1">
      <c r="A98" s="23"/>
      <c r="B98" s="24"/>
      <c r="C98" s="2"/>
      <c r="D98" s="2"/>
      <c r="E98" s="2"/>
      <c r="F98" s="3"/>
      <c r="G98" s="2"/>
      <c r="H98" s="3"/>
      <c r="I98" s="41" t="s">
        <v>388</v>
      </c>
      <c r="J98" s="41" t="s">
        <v>389</v>
      </c>
      <c r="K98" s="4" t="s">
        <v>217</v>
      </c>
      <c r="L98" s="4"/>
      <c r="M98" s="4"/>
      <c r="N98" s="4"/>
      <c r="O98" s="4"/>
      <c r="P98" s="4"/>
      <c r="Q98" s="4"/>
      <c r="R98" s="4"/>
      <c r="S98" s="5"/>
      <c r="T98" s="5"/>
      <c r="U98" s="5"/>
      <c r="V98" s="1"/>
      <c r="W98" s="1"/>
      <c r="X98" s="1"/>
      <c r="Y98" s="1"/>
      <c r="Z98" s="1"/>
    </row>
    <row r="99" spans="1:26" ht="18.75" customHeight="1">
      <c r="A99" s="23"/>
      <c r="B99" s="24"/>
      <c r="C99" s="2"/>
      <c r="D99" s="2"/>
      <c r="E99" s="2"/>
      <c r="F99" s="3"/>
      <c r="G99" s="2"/>
      <c r="H99" s="3"/>
      <c r="I99" s="41" t="s">
        <v>386</v>
      </c>
      <c r="J99" s="41" t="s">
        <v>387</v>
      </c>
      <c r="K99" s="4" t="s">
        <v>23</v>
      </c>
      <c r="L99" s="4"/>
      <c r="M99" s="4"/>
      <c r="N99" s="4"/>
      <c r="O99" s="4"/>
      <c r="P99" s="4"/>
      <c r="Q99" s="4"/>
      <c r="R99" s="4"/>
      <c r="S99" s="5"/>
      <c r="T99" s="5"/>
      <c r="U99" s="5"/>
      <c r="V99" s="1"/>
      <c r="W99" s="1"/>
      <c r="X99" s="1"/>
      <c r="Y99" s="1"/>
      <c r="Z99" s="1"/>
    </row>
    <row r="100" spans="1:26" ht="18.75" customHeight="1">
      <c r="A100" s="23"/>
      <c r="B100" s="24"/>
      <c r="C100" s="2"/>
      <c r="D100" s="2"/>
      <c r="E100" s="2"/>
      <c r="F100" s="3"/>
      <c r="G100" s="2"/>
      <c r="H100" s="3"/>
      <c r="I100" s="41" t="s">
        <v>532</v>
      </c>
      <c r="J100" s="41" t="s">
        <v>533</v>
      </c>
      <c r="K100" s="4" t="s">
        <v>23</v>
      </c>
      <c r="L100" s="4"/>
      <c r="M100" s="4"/>
      <c r="N100" s="4"/>
      <c r="O100" s="4"/>
      <c r="P100" s="4"/>
      <c r="Q100" s="4"/>
      <c r="R100" s="4"/>
      <c r="S100" s="5"/>
      <c r="T100" s="5"/>
      <c r="U100" s="5"/>
      <c r="V100" s="1"/>
      <c r="W100" s="1"/>
      <c r="X100" s="1"/>
      <c r="Y100" s="1"/>
      <c r="Z100" s="1"/>
    </row>
    <row r="101" spans="1:26" ht="18.75" customHeight="1">
      <c r="A101" s="23"/>
      <c r="B101" s="24"/>
      <c r="C101" s="2"/>
      <c r="D101" s="2"/>
      <c r="E101" s="2"/>
      <c r="F101" s="3"/>
      <c r="G101" s="2"/>
      <c r="H101" s="3"/>
      <c r="I101" s="41" t="s">
        <v>622</v>
      </c>
      <c r="J101" s="41" t="s">
        <v>623</v>
      </c>
      <c r="K101" s="4" t="s">
        <v>217</v>
      </c>
      <c r="L101" s="4"/>
      <c r="M101" s="4"/>
      <c r="N101" s="4"/>
      <c r="O101" s="4"/>
      <c r="P101" s="4"/>
      <c r="Q101" s="4"/>
      <c r="R101" s="4"/>
      <c r="S101" s="5"/>
      <c r="T101" s="5"/>
      <c r="U101" s="5"/>
      <c r="V101" s="1"/>
      <c r="W101" s="1"/>
      <c r="X101" s="1"/>
      <c r="Y101" s="1"/>
      <c r="Z101" s="1"/>
    </row>
    <row r="102" spans="1:26" ht="18.75" customHeight="1">
      <c r="A102" s="23">
        <v>3290</v>
      </c>
      <c r="B102" s="24" t="s">
        <v>39</v>
      </c>
      <c r="C102" s="2" t="s">
        <v>79</v>
      </c>
      <c r="D102" s="2" t="s">
        <v>135</v>
      </c>
      <c r="E102" s="2" t="s">
        <v>142</v>
      </c>
      <c r="F102" s="3" t="s">
        <v>143</v>
      </c>
      <c r="G102" s="2" t="s">
        <v>144</v>
      </c>
      <c r="H102" s="3" t="s">
        <v>22</v>
      </c>
      <c r="I102" s="40" t="s">
        <v>390</v>
      </c>
      <c r="J102" s="40" t="s">
        <v>391</v>
      </c>
      <c r="K102" s="4" t="s">
        <v>217</v>
      </c>
      <c r="L102" s="4"/>
      <c r="M102" s="4"/>
      <c r="N102" s="4"/>
      <c r="O102" s="4"/>
      <c r="P102" s="4"/>
      <c r="Q102" s="4"/>
      <c r="R102" s="4"/>
      <c r="S102" s="5"/>
      <c r="T102" s="5"/>
      <c r="U102" s="5"/>
      <c r="V102" s="1"/>
      <c r="W102" s="1"/>
      <c r="X102" s="1"/>
      <c r="Y102" s="1"/>
      <c r="Z102" s="1"/>
    </row>
    <row r="103" spans="1:26" ht="18.75" customHeight="1">
      <c r="A103" s="23"/>
      <c r="B103" s="24"/>
      <c r="C103" s="2"/>
      <c r="D103" s="2"/>
      <c r="E103" s="2"/>
      <c r="F103" s="3"/>
      <c r="G103" s="2"/>
      <c r="H103" s="3"/>
      <c r="I103" s="41" t="s">
        <v>392</v>
      </c>
      <c r="J103" s="41" t="s">
        <v>393</v>
      </c>
      <c r="K103" s="4" t="s">
        <v>217</v>
      </c>
      <c r="L103" s="4"/>
      <c r="M103" s="4"/>
      <c r="N103" s="4"/>
      <c r="O103" s="4"/>
      <c r="P103" s="4"/>
      <c r="Q103" s="4"/>
      <c r="R103" s="4"/>
      <c r="S103" s="5"/>
      <c r="T103" s="5"/>
      <c r="U103" s="5"/>
      <c r="V103" s="1"/>
      <c r="W103" s="1"/>
      <c r="X103" s="1"/>
      <c r="Y103" s="1"/>
      <c r="Z103" s="1"/>
    </row>
    <row r="104" spans="1:26" ht="18.75" customHeight="1">
      <c r="A104" s="23"/>
      <c r="B104" s="24"/>
      <c r="C104" s="2"/>
      <c r="D104" s="2"/>
      <c r="E104" s="2"/>
      <c r="F104" s="3"/>
      <c r="G104" s="2"/>
      <c r="H104" s="3"/>
      <c r="I104" s="41" t="s">
        <v>534</v>
      </c>
      <c r="J104" s="41" t="s">
        <v>535</v>
      </c>
      <c r="K104" s="4" t="s">
        <v>23</v>
      </c>
      <c r="L104" s="4"/>
      <c r="M104" s="4"/>
      <c r="N104" s="4"/>
      <c r="O104" s="4"/>
      <c r="P104" s="4"/>
      <c r="Q104" s="4"/>
      <c r="R104" s="4"/>
      <c r="S104" s="5"/>
      <c r="T104" s="5"/>
      <c r="U104" s="5"/>
      <c r="V104" s="1"/>
      <c r="W104" s="1"/>
      <c r="X104" s="1"/>
      <c r="Y104" s="1"/>
      <c r="Z104" s="1"/>
    </row>
    <row r="105" spans="1:26" ht="18.75" customHeight="1">
      <c r="A105" s="23"/>
      <c r="B105" s="24"/>
      <c r="C105" s="2"/>
      <c r="D105" s="2"/>
      <c r="E105" s="2"/>
      <c r="F105" s="3"/>
      <c r="G105" s="2"/>
      <c r="H105" s="3"/>
      <c r="I105" s="41" t="s">
        <v>536</v>
      </c>
      <c r="J105" s="41" t="s">
        <v>537</v>
      </c>
      <c r="K105" s="4" t="s">
        <v>23</v>
      </c>
      <c r="L105" s="4"/>
      <c r="M105" s="4"/>
      <c r="N105" s="4"/>
      <c r="O105" s="4"/>
      <c r="P105" s="4"/>
      <c r="Q105" s="4"/>
      <c r="R105" s="4"/>
      <c r="S105" s="5"/>
      <c r="T105" s="5"/>
      <c r="U105" s="5"/>
      <c r="V105" s="1"/>
      <c r="W105" s="1"/>
      <c r="X105" s="1"/>
      <c r="Y105" s="1"/>
      <c r="Z105" s="1"/>
    </row>
    <row r="106" spans="1:26" ht="18.75" customHeight="1">
      <c r="A106" s="23"/>
      <c r="B106" s="24"/>
      <c r="C106" s="2"/>
      <c r="D106" s="2"/>
      <c r="E106" s="2"/>
      <c r="F106" s="3"/>
      <c r="G106" s="2"/>
      <c r="H106" s="3"/>
      <c r="I106" s="41" t="s">
        <v>624</v>
      </c>
      <c r="J106" s="41" t="s">
        <v>625</v>
      </c>
      <c r="K106" s="4" t="s">
        <v>217</v>
      </c>
      <c r="L106" s="4"/>
      <c r="M106" s="4"/>
      <c r="N106" s="4"/>
      <c r="O106" s="4"/>
      <c r="P106" s="4"/>
      <c r="Q106" s="4"/>
      <c r="R106" s="4"/>
      <c r="S106" s="5"/>
      <c r="T106" s="5"/>
      <c r="U106" s="5"/>
      <c r="V106" s="1"/>
      <c r="W106" s="1"/>
      <c r="X106" s="1"/>
      <c r="Y106" s="1"/>
      <c r="Z106" s="1"/>
    </row>
    <row r="107" spans="1:26" ht="18.75" customHeight="1">
      <c r="A107" s="23">
        <v>3291</v>
      </c>
      <c r="B107" s="24" t="s">
        <v>39</v>
      </c>
      <c r="C107" s="2" t="s">
        <v>79</v>
      </c>
      <c r="D107" s="2" t="s">
        <v>135</v>
      </c>
      <c r="E107" s="2" t="s">
        <v>145</v>
      </c>
      <c r="F107" s="3" t="s">
        <v>146</v>
      </c>
      <c r="G107" s="2" t="s">
        <v>147</v>
      </c>
      <c r="H107" s="3" t="s">
        <v>22</v>
      </c>
      <c r="I107" s="40" t="s">
        <v>394</v>
      </c>
      <c r="J107" s="40" t="s">
        <v>395</v>
      </c>
      <c r="K107" s="4" t="s">
        <v>217</v>
      </c>
      <c r="L107" s="4"/>
      <c r="M107" s="4"/>
      <c r="N107" s="4"/>
      <c r="O107" s="4"/>
      <c r="P107" s="4"/>
      <c r="Q107" s="4"/>
      <c r="R107" s="4"/>
      <c r="S107" s="5"/>
      <c r="T107" s="5"/>
      <c r="U107" s="5"/>
      <c r="V107" s="1"/>
      <c r="W107" s="1"/>
      <c r="X107" s="1"/>
      <c r="Y107" s="1"/>
      <c r="Z107" s="1"/>
    </row>
    <row r="108" spans="1:26" ht="18.75" customHeight="1">
      <c r="A108" s="23"/>
      <c r="B108" s="24"/>
      <c r="C108" s="2"/>
      <c r="D108" s="2"/>
      <c r="E108" s="2"/>
      <c r="F108" s="3"/>
      <c r="G108" s="2"/>
      <c r="H108" s="3"/>
      <c r="I108" s="41" t="s">
        <v>396</v>
      </c>
      <c r="J108" s="41" t="s">
        <v>397</v>
      </c>
      <c r="K108" s="4" t="s">
        <v>217</v>
      </c>
      <c r="L108" s="4"/>
      <c r="M108" s="4"/>
      <c r="N108" s="4"/>
      <c r="O108" s="4"/>
      <c r="P108" s="4"/>
      <c r="Q108" s="4"/>
      <c r="R108" s="4"/>
      <c r="S108" s="5"/>
      <c r="T108" s="5"/>
      <c r="U108" s="5"/>
      <c r="V108" s="1"/>
      <c r="W108" s="1"/>
      <c r="X108" s="1"/>
      <c r="Y108" s="1"/>
      <c r="Z108" s="1"/>
    </row>
    <row r="109" spans="1:26" ht="18.75" customHeight="1">
      <c r="A109" s="23"/>
      <c r="B109" s="24"/>
      <c r="C109" s="2"/>
      <c r="D109" s="2"/>
      <c r="E109" s="2"/>
      <c r="F109" s="3"/>
      <c r="G109" s="2"/>
      <c r="H109" s="3"/>
      <c r="I109" s="41" t="s">
        <v>538</v>
      </c>
      <c r="J109" s="41" t="s">
        <v>539</v>
      </c>
      <c r="K109" s="4" t="s">
        <v>23</v>
      </c>
      <c r="L109" s="4"/>
      <c r="M109" s="4"/>
      <c r="N109" s="4"/>
      <c r="O109" s="4"/>
      <c r="P109" s="4"/>
      <c r="Q109" s="4"/>
      <c r="R109" s="4"/>
      <c r="S109" s="5"/>
      <c r="T109" s="5"/>
      <c r="U109" s="5"/>
      <c r="V109" s="1"/>
      <c r="W109" s="1"/>
      <c r="X109" s="1"/>
      <c r="Y109" s="1"/>
      <c r="Z109" s="1"/>
    </row>
    <row r="110" spans="1:26" ht="18.75" customHeight="1">
      <c r="A110" s="23"/>
      <c r="B110" s="24"/>
      <c r="C110" s="2"/>
      <c r="D110" s="2"/>
      <c r="E110" s="2"/>
      <c r="F110" s="3"/>
      <c r="G110" s="2"/>
      <c r="H110" s="3"/>
      <c r="I110" s="41" t="s">
        <v>540</v>
      </c>
      <c r="J110" s="41" t="s">
        <v>541</v>
      </c>
      <c r="K110" s="4" t="s">
        <v>23</v>
      </c>
      <c r="L110" s="4"/>
      <c r="M110" s="4"/>
      <c r="N110" s="4"/>
      <c r="O110" s="4"/>
      <c r="P110" s="4"/>
      <c r="Q110" s="4"/>
      <c r="R110" s="4"/>
      <c r="S110" s="5"/>
      <c r="T110" s="5"/>
      <c r="U110" s="5"/>
      <c r="V110" s="1"/>
      <c r="W110" s="1"/>
      <c r="X110" s="1"/>
      <c r="Y110" s="1"/>
      <c r="Z110" s="1"/>
    </row>
    <row r="111" spans="1:26" ht="18.75" customHeight="1">
      <c r="A111" s="23"/>
      <c r="B111" s="24"/>
      <c r="C111" s="2"/>
      <c r="D111" s="2"/>
      <c r="E111" s="2"/>
      <c r="F111" s="3"/>
      <c r="G111" s="2"/>
      <c r="H111" s="3"/>
      <c r="I111" s="41" t="s">
        <v>626</v>
      </c>
      <c r="J111" s="41" t="s">
        <v>627</v>
      </c>
      <c r="K111" s="4" t="s">
        <v>217</v>
      </c>
      <c r="L111" s="4"/>
      <c r="M111" s="4"/>
      <c r="N111" s="4"/>
      <c r="O111" s="4"/>
      <c r="P111" s="4"/>
      <c r="Q111" s="4"/>
      <c r="R111" s="4"/>
      <c r="S111" s="5"/>
      <c r="T111" s="5"/>
      <c r="U111" s="5"/>
      <c r="V111" s="1"/>
      <c r="W111" s="1"/>
      <c r="X111" s="1"/>
      <c r="Y111" s="1"/>
      <c r="Z111" s="1"/>
    </row>
    <row r="112" spans="1:26" ht="18.75" customHeight="1">
      <c r="A112" s="23">
        <v>3292</v>
      </c>
      <c r="B112" s="24" t="s">
        <v>39</v>
      </c>
      <c r="C112" s="2" t="s">
        <v>79</v>
      </c>
      <c r="D112" s="2" t="s">
        <v>135</v>
      </c>
      <c r="E112" s="2" t="s">
        <v>135</v>
      </c>
      <c r="F112" s="3" t="s">
        <v>148</v>
      </c>
      <c r="G112" s="2" t="s">
        <v>274</v>
      </c>
      <c r="H112" s="3" t="s">
        <v>22</v>
      </c>
      <c r="I112" s="40" t="s">
        <v>542</v>
      </c>
      <c r="J112" s="40" t="s">
        <v>398</v>
      </c>
      <c r="K112" s="4" t="s">
        <v>217</v>
      </c>
      <c r="L112" s="4"/>
      <c r="M112" s="4"/>
      <c r="N112" s="4"/>
      <c r="O112" s="4"/>
      <c r="P112" s="4"/>
      <c r="Q112" s="4"/>
      <c r="R112" s="4"/>
      <c r="S112" s="5"/>
      <c r="T112" s="5"/>
      <c r="U112" s="5"/>
      <c r="V112" s="1"/>
      <c r="W112" s="1"/>
      <c r="X112" s="1"/>
      <c r="Y112" s="1"/>
      <c r="Z112" s="1"/>
    </row>
    <row r="113" spans="1:26" ht="18.75" customHeight="1">
      <c r="A113" s="23"/>
      <c r="B113" s="24"/>
      <c r="C113" s="2"/>
      <c r="D113" s="2"/>
      <c r="E113" s="2"/>
      <c r="F113" s="3"/>
      <c r="G113" s="2"/>
      <c r="H113" s="3"/>
      <c r="I113" s="41" t="s">
        <v>399</v>
      </c>
      <c r="J113" s="41" t="s">
        <v>400</v>
      </c>
      <c r="K113" s="4" t="s">
        <v>217</v>
      </c>
      <c r="L113" s="4"/>
      <c r="M113" s="4"/>
      <c r="N113" s="4"/>
      <c r="O113" s="4"/>
      <c r="P113" s="4"/>
      <c r="Q113" s="4"/>
      <c r="R113" s="4"/>
      <c r="S113" s="5"/>
      <c r="T113" s="5"/>
      <c r="U113" s="5"/>
      <c r="V113" s="1"/>
      <c r="W113" s="1"/>
      <c r="X113" s="1"/>
      <c r="Y113" s="1"/>
      <c r="Z113" s="1"/>
    </row>
    <row r="114" spans="1:26" ht="18.75" customHeight="1">
      <c r="A114" s="23"/>
      <c r="B114" s="24"/>
      <c r="C114" s="2"/>
      <c r="D114" s="2"/>
      <c r="E114" s="2"/>
      <c r="F114" s="3"/>
      <c r="G114" s="2"/>
      <c r="H114" s="3"/>
      <c r="I114" s="41" t="s">
        <v>542</v>
      </c>
      <c r="J114" s="41" t="s">
        <v>398</v>
      </c>
      <c r="K114" s="4" t="s">
        <v>23</v>
      </c>
      <c r="L114" s="4"/>
      <c r="M114" s="4"/>
      <c r="N114" s="4"/>
      <c r="O114" s="4"/>
      <c r="P114" s="4"/>
      <c r="Q114" s="4"/>
      <c r="R114" s="4"/>
      <c r="S114" s="5"/>
      <c r="T114" s="5"/>
      <c r="U114" s="5"/>
      <c r="V114" s="1"/>
      <c r="W114" s="1"/>
      <c r="X114" s="1"/>
      <c r="Y114" s="1"/>
      <c r="Z114" s="1"/>
    </row>
    <row r="115" spans="1:26" ht="18.75" customHeight="1">
      <c r="A115" s="23"/>
      <c r="B115" s="24"/>
      <c r="C115" s="2"/>
      <c r="D115" s="2"/>
      <c r="E115" s="2"/>
      <c r="F115" s="3"/>
      <c r="G115" s="2"/>
      <c r="H115" s="3"/>
      <c r="I115" s="41" t="s">
        <v>543</v>
      </c>
      <c r="J115" s="41" t="s">
        <v>544</v>
      </c>
      <c r="K115" s="4" t="s">
        <v>23</v>
      </c>
      <c r="L115" s="4"/>
      <c r="M115" s="4"/>
      <c r="N115" s="4"/>
      <c r="O115" s="4"/>
      <c r="P115" s="4"/>
      <c r="Q115" s="4"/>
      <c r="R115" s="4"/>
      <c r="S115" s="5"/>
      <c r="T115" s="5"/>
      <c r="U115" s="5"/>
      <c r="V115" s="1"/>
      <c r="W115" s="1"/>
      <c r="X115" s="1"/>
      <c r="Y115" s="1"/>
      <c r="Z115" s="1"/>
    </row>
    <row r="116" spans="1:26" ht="18.75" customHeight="1">
      <c r="A116" s="23"/>
      <c r="B116" s="24"/>
      <c r="C116" s="2"/>
      <c r="D116" s="2"/>
      <c r="E116" s="2"/>
      <c r="F116" s="3"/>
      <c r="G116" s="2"/>
      <c r="H116" s="3"/>
      <c r="I116" s="41" t="s">
        <v>628</v>
      </c>
      <c r="J116" s="41" t="s">
        <v>629</v>
      </c>
      <c r="K116" s="4" t="s">
        <v>217</v>
      </c>
      <c r="L116" s="4"/>
      <c r="M116" s="4"/>
      <c r="N116" s="4"/>
      <c r="O116" s="4"/>
      <c r="P116" s="4"/>
      <c r="Q116" s="4"/>
      <c r="R116" s="4"/>
      <c r="S116" s="5"/>
      <c r="T116" s="5"/>
      <c r="U116" s="5"/>
      <c r="V116" s="1"/>
      <c r="W116" s="1"/>
      <c r="X116" s="1"/>
      <c r="Y116" s="1"/>
      <c r="Z116" s="1"/>
    </row>
    <row r="117" spans="1:26" ht="18.75" customHeight="1">
      <c r="A117" s="23">
        <v>3293</v>
      </c>
      <c r="B117" s="24" t="s">
        <v>39</v>
      </c>
      <c r="C117" s="2" t="s">
        <v>79</v>
      </c>
      <c r="D117" s="2" t="s">
        <v>135</v>
      </c>
      <c r="E117" s="2" t="s">
        <v>149</v>
      </c>
      <c r="F117" s="3" t="s">
        <v>150</v>
      </c>
      <c r="G117" s="2" t="s">
        <v>151</v>
      </c>
      <c r="H117" s="3" t="s">
        <v>22</v>
      </c>
      <c r="I117" s="40" t="s">
        <v>401</v>
      </c>
      <c r="J117" s="40" t="s">
        <v>402</v>
      </c>
      <c r="K117" s="4" t="s">
        <v>217</v>
      </c>
      <c r="L117" s="4"/>
      <c r="M117" s="4"/>
      <c r="N117" s="4"/>
      <c r="O117" s="4"/>
      <c r="P117" s="4"/>
      <c r="Q117" s="4"/>
      <c r="R117" s="4"/>
      <c r="S117" s="5"/>
      <c r="T117" s="5"/>
      <c r="U117" s="5"/>
      <c r="V117" s="1"/>
      <c r="W117" s="1"/>
      <c r="X117" s="1"/>
      <c r="Y117" s="1"/>
      <c r="Z117" s="1"/>
    </row>
    <row r="118" spans="1:26" ht="18.75" customHeight="1">
      <c r="A118" s="23"/>
      <c r="B118" s="24"/>
      <c r="C118" s="2"/>
      <c r="D118" s="2"/>
      <c r="E118" s="2"/>
      <c r="F118" s="3"/>
      <c r="G118" s="2"/>
      <c r="H118" s="3"/>
      <c r="I118" s="41" t="s">
        <v>403</v>
      </c>
      <c r="J118" s="41" t="s">
        <v>404</v>
      </c>
      <c r="K118" s="4" t="s">
        <v>217</v>
      </c>
      <c r="L118" s="4"/>
      <c r="M118" s="4"/>
      <c r="N118" s="4"/>
      <c r="O118" s="4"/>
      <c r="P118" s="4"/>
      <c r="Q118" s="4"/>
      <c r="R118" s="4"/>
      <c r="S118" s="5"/>
      <c r="T118" s="5"/>
      <c r="U118" s="5"/>
      <c r="V118" s="1"/>
      <c r="W118" s="1"/>
      <c r="X118" s="1"/>
      <c r="Y118" s="1"/>
      <c r="Z118" s="1"/>
    </row>
    <row r="119" spans="1:26" ht="18.75" customHeight="1">
      <c r="A119" s="23"/>
      <c r="B119" s="24"/>
      <c r="C119" s="2"/>
      <c r="D119" s="2"/>
      <c r="E119" s="2"/>
      <c r="F119" s="3"/>
      <c r="G119" s="2"/>
      <c r="H119" s="3"/>
      <c r="I119" s="41" t="s">
        <v>401</v>
      </c>
      <c r="J119" s="41" t="s">
        <v>545</v>
      </c>
      <c r="K119" s="4" t="s">
        <v>23</v>
      </c>
      <c r="L119" s="4"/>
      <c r="M119" s="4"/>
      <c r="N119" s="4"/>
      <c r="O119" s="4"/>
      <c r="P119" s="4"/>
      <c r="Q119" s="4"/>
      <c r="R119" s="4"/>
      <c r="S119" s="5"/>
      <c r="T119" s="5"/>
      <c r="U119" s="5"/>
      <c r="V119" s="1"/>
      <c r="W119" s="1"/>
      <c r="X119" s="1"/>
      <c r="Y119" s="1"/>
      <c r="Z119" s="1"/>
    </row>
    <row r="120" spans="1:26" ht="18.75" customHeight="1">
      <c r="A120" s="23"/>
      <c r="B120" s="24"/>
      <c r="C120" s="2"/>
      <c r="D120" s="2"/>
      <c r="E120" s="2"/>
      <c r="F120" s="3"/>
      <c r="G120" s="2"/>
      <c r="H120" s="3"/>
      <c r="I120" s="41" t="s">
        <v>403</v>
      </c>
      <c r="J120" s="41" t="s">
        <v>404</v>
      </c>
      <c r="K120" s="4" t="s">
        <v>23</v>
      </c>
      <c r="L120" s="4"/>
      <c r="M120" s="4"/>
      <c r="N120" s="4"/>
      <c r="O120" s="4"/>
      <c r="P120" s="4"/>
      <c r="Q120" s="4"/>
      <c r="R120" s="4"/>
      <c r="S120" s="5"/>
      <c r="T120" s="5"/>
      <c r="U120" s="5"/>
      <c r="V120" s="1"/>
      <c r="W120" s="1"/>
      <c r="X120" s="1"/>
      <c r="Y120" s="1"/>
      <c r="Z120" s="1"/>
    </row>
    <row r="121" spans="1:26" ht="18.75" customHeight="1">
      <c r="A121" s="23"/>
      <c r="B121" s="24"/>
      <c r="C121" s="2"/>
      <c r="D121" s="2"/>
      <c r="E121" s="2"/>
      <c r="F121" s="3"/>
      <c r="G121" s="2"/>
      <c r="H121" s="3"/>
      <c r="I121" s="41" t="s">
        <v>630</v>
      </c>
      <c r="J121" s="41" t="s">
        <v>631</v>
      </c>
      <c r="K121" s="4" t="s">
        <v>217</v>
      </c>
      <c r="L121" s="4"/>
      <c r="M121" s="4"/>
      <c r="N121" s="4"/>
      <c r="O121" s="4"/>
      <c r="P121" s="4"/>
      <c r="Q121" s="4"/>
      <c r="R121" s="4"/>
      <c r="S121" s="5"/>
      <c r="T121" s="5"/>
      <c r="U121" s="5"/>
      <c r="V121" s="1"/>
      <c r="W121" s="1"/>
      <c r="X121" s="1"/>
      <c r="Y121" s="1"/>
      <c r="Z121" s="1"/>
    </row>
    <row r="122" spans="1:26" ht="18.75" customHeight="1">
      <c r="A122" s="23">
        <v>3294</v>
      </c>
      <c r="B122" s="24" t="s">
        <v>39</v>
      </c>
      <c r="C122" s="2" t="s">
        <v>79</v>
      </c>
      <c r="D122" s="2" t="s">
        <v>135</v>
      </c>
      <c r="E122" s="2" t="s">
        <v>152</v>
      </c>
      <c r="F122" s="3" t="s">
        <v>153</v>
      </c>
      <c r="G122" s="2" t="s">
        <v>154</v>
      </c>
      <c r="H122" s="3" t="s">
        <v>22</v>
      </c>
      <c r="I122" s="40" t="s">
        <v>405</v>
      </c>
      <c r="J122" s="40" t="s">
        <v>406</v>
      </c>
      <c r="K122" s="4" t="s">
        <v>217</v>
      </c>
      <c r="L122" s="4"/>
      <c r="M122" s="4"/>
      <c r="N122" s="4"/>
      <c r="O122" s="4"/>
      <c r="P122" s="4"/>
      <c r="Q122" s="4"/>
      <c r="R122" s="4"/>
      <c r="S122" s="5"/>
      <c r="T122" s="5"/>
      <c r="U122" s="5"/>
      <c r="V122" s="1"/>
      <c r="W122" s="1"/>
      <c r="X122" s="1"/>
      <c r="Y122" s="1"/>
      <c r="Z122" s="1"/>
    </row>
    <row r="123" spans="1:26" ht="18.75" customHeight="1">
      <c r="A123" s="23"/>
      <c r="B123" s="24"/>
      <c r="C123" s="2"/>
      <c r="D123" s="2"/>
      <c r="E123" s="2"/>
      <c r="F123" s="3"/>
      <c r="G123" s="2"/>
      <c r="H123" s="3"/>
      <c r="I123" s="41" t="s">
        <v>407</v>
      </c>
      <c r="J123" s="41" t="s">
        <v>408</v>
      </c>
      <c r="K123" s="4" t="s">
        <v>217</v>
      </c>
      <c r="L123" s="4"/>
      <c r="M123" s="4"/>
      <c r="N123" s="4"/>
      <c r="O123" s="4"/>
      <c r="P123" s="4"/>
      <c r="Q123" s="4"/>
      <c r="R123" s="4"/>
      <c r="S123" s="5"/>
      <c r="T123" s="5"/>
      <c r="U123" s="5"/>
      <c r="V123" s="1"/>
      <c r="W123" s="1"/>
      <c r="X123" s="1"/>
      <c r="Y123" s="1"/>
      <c r="Z123" s="1"/>
    </row>
    <row r="124" spans="1:26" ht="18.75" customHeight="1">
      <c r="A124" s="23"/>
      <c r="B124" s="24"/>
      <c r="C124" s="2"/>
      <c r="D124" s="2"/>
      <c r="E124" s="2"/>
      <c r="F124" s="3"/>
      <c r="G124" s="2"/>
      <c r="H124" s="3"/>
      <c r="I124" s="41" t="s">
        <v>546</v>
      </c>
      <c r="J124" s="41" t="s">
        <v>547</v>
      </c>
      <c r="K124" s="4" t="s">
        <v>23</v>
      </c>
      <c r="L124" s="4"/>
      <c r="M124" s="4"/>
      <c r="N124" s="4"/>
      <c r="O124" s="4"/>
      <c r="P124" s="4"/>
      <c r="Q124" s="4"/>
      <c r="R124" s="4"/>
      <c r="S124" s="5"/>
      <c r="T124" s="5"/>
      <c r="U124" s="5"/>
      <c r="V124" s="1"/>
      <c r="W124" s="1"/>
      <c r="X124" s="1"/>
      <c r="Y124" s="1"/>
      <c r="Z124" s="1"/>
    </row>
    <row r="125" spans="1:26" ht="18.75" customHeight="1">
      <c r="A125" s="23"/>
      <c r="B125" s="24"/>
      <c r="C125" s="2"/>
      <c r="D125" s="2"/>
      <c r="E125" s="2"/>
      <c r="F125" s="3"/>
      <c r="G125" s="2"/>
      <c r="H125" s="3"/>
      <c r="I125" s="41" t="s">
        <v>548</v>
      </c>
      <c r="J125" s="41" t="s">
        <v>549</v>
      </c>
      <c r="K125" s="4" t="s">
        <v>23</v>
      </c>
      <c r="L125" s="4"/>
      <c r="M125" s="4"/>
      <c r="N125" s="4"/>
      <c r="O125" s="4"/>
      <c r="P125" s="4"/>
      <c r="Q125" s="4"/>
      <c r="R125" s="4"/>
      <c r="S125" s="5"/>
      <c r="T125" s="5"/>
      <c r="U125" s="5"/>
      <c r="V125" s="1"/>
      <c r="W125" s="1"/>
      <c r="X125" s="1"/>
      <c r="Y125" s="1"/>
      <c r="Z125" s="1"/>
    </row>
    <row r="126" spans="1:26" ht="18.75" customHeight="1">
      <c r="A126" s="23"/>
      <c r="B126" s="24"/>
      <c r="C126" s="2"/>
      <c r="D126" s="2"/>
      <c r="E126" s="2"/>
      <c r="F126" s="3"/>
      <c r="G126" s="2"/>
      <c r="H126" s="3"/>
      <c r="I126" s="41" t="s">
        <v>632</v>
      </c>
      <c r="J126" s="41" t="s">
        <v>633</v>
      </c>
      <c r="K126" s="4" t="s">
        <v>217</v>
      </c>
      <c r="L126" s="4"/>
      <c r="M126" s="4"/>
      <c r="N126" s="4"/>
      <c r="O126" s="4"/>
      <c r="P126" s="4"/>
      <c r="Q126" s="4"/>
      <c r="R126" s="4"/>
      <c r="S126" s="5"/>
      <c r="T126" s="5"/>
      <c r="U126" s="5"/>
      <c r="V126" s="1"/>
      <c r="W126" s="1"/>
      <c r="X126" s="1"/>
      <c r="Y126" s="1"/>
      <c r="Z126" s="1"/>
    </row>
    <row r="127" spans="1:26" ht="66" customHeight="1">
      <c r="A127" s="92" t="s">
        <v>0</v>
      </c>
      <c r="B127" s="72" t="s">
        <v>1</v>
      </c>
      <c r="C127" s="72" t="s">
        <v>2</v>
      </c>
      <c r="D127" s="72" t="s">
        <v>3</v>
      </c>
      <c r="E127" s="72" t="s">
        <v>4</v>
      </c>
      <c r="F127" s="72" t="s">
        <v>5</v>
      </c>
      <c r="G127" s="72" t="s">
        <v>6</v>
      </c>
      <c r="H127" s="82" t="s">
        <v>7</v>
      </c>
      <c r="I127" s="85" t="s">
        <v>8</v>
      </c>
      <c r="J127" s="86"/>
      <c r="K127" s="87" t="s">
        <v>9</v>
      </c>
      <c r="L127" s="87" t="s">
        <v>10</v>
      </c>
      <c r="M127" s="87" t="s">
        <v>11</v>
      </c>
      <c r="N127" s="75" t="s">
        <v>12</v>
      </c>
      <c r="O127" s="76"/>
      <c r="P127" s="76"/>
      <c r="Q127" s="76"/>
      <c r="R127" s="76"/>
      <c r="S127" s="76"/>
      <c r="T127" s="76"/>
      <c r="U127" s="77"/>
      <c r="V127" s="1"/>
      <c r="W127" s="1"/>
      <c r="X127" s="1"/>
      <c r="Y127" s="1"/>
      <c r="Z127" s="1"/>
    </row>
    <row r="128" spans="1:26" ht="21" customHeight="1">
      <c r="A128" s="93"/>
      <c r="B128" s="73"/>
      <c r="C128" s="73"/>
      <c r="D128" s="73"/>
      <c r="E128" s="73"/>
      <c r="F128" s="73"/>
      <c r="G128" s="73"/>
      <c r="H128" s="83"/>
      <c r="I128" s="89" t="s">
        <v>13</v>
      </c>
      <c r="J128" s="91" t="s">
        <v>14</v>
      </c>
      <c r="K128" s="73"/>
      <c r="L128" s="73"/>
      <c r="M128" s="73"/>
      <c r="N128" s="78" t="s">
        <v>15</v>
      </c>
      <c r="O128" s="79"/>
      <c r="P128" s="79"/>
      <c r="Q128" s="80"/>
      <c r="R128" s="78" t="s">
        <v>16</v>
      </c>
      <c r="S128" s="79"/>
      <c r="T128" s="79"/>
      <c r="U128" s="81"/>
      <c r="V128" s="1"/>
      <c r="W128" s="1"/>
      <c r="X128" s="1"/>
      <c r="Y128" s="1"/>
      <c r="Z128" s="1"/>
    </row>
    <row r="129" spans="1:26" ht="60" customHeight="1">
      <c r="A129" s="90"/>
      <c r="B129" s="74"/>
      <c r="C129" s="74"/>
      <c r="D129" s="74"/>
      <c r="E129" s="74"/>
      <c r="F129" s="74"/>
      <c r="G129" s="74"/>
      <c r="H129" s="84"/>
      <c r="I129" s="90"/>
      <c r="J129" s="74"/>
      <c r="K129" s="74"/>
      <c r="L129" s="74"/>
      <c r="M129" s="88"/>
      <c r="N129" s="35" t="s">
        <v>17</v>
      </c>
      <c r="O129" s="35" t="s">
        <v>18</v>
      </c>
      <c r="P129" s="35" t="s">
        <v>19</v>
      </c>
      <c r="Q129" s="35" t="s">
        <v>20</v>
      </c>
      <c r="R129" s="35" t="s">
        <v>17</v>
      </c>
      <c r="S129" s="35" t="s">
        <v>18</v>
      </c>
      <c r="T129" s="35" t="s">
        <v>19</v>
      </c>
      <c r="U129" s="35" t="s">
        <v>20</v>
      </c>
      <c r="V129" s="1"/>
      <c r="W129" s="1"/>
      <c r="X129" s="1"/>
      <c r="Y129" s="1"/>
      <c r="Z129" s="1"/>
    </row>
    <row r="130" spans="1:26" ht="18.75" customHeight="1">
      <c r="A130" s="23">
        <v>3295</v>
      </c>
      <c r="B130" s="24" t="s">
        <v>39</v>
      </c>
      <c r="C130" s="2" t="s">
        <v>79</v>
      </c>
      <c r="D130" s="2" t="s">
        <v>155</v>
      </c>
      <c r="E130" s="2" t="s">
        <v>73</v>
      </c>
      <c r="F130" s="3" t="s">
        <v>156</v>
      </c>
      <c r="G130" s="2" t="s">
        <v>74</v>
      </c>
      <c r="H130" s="3" t="s">
        <v>22</v>
      </c>
      <c r="I130" s="40" t="s">
        <v>409</v>
      </c>
      <c r="J130" s="40" t="s">
        <v>410</v>
      </c>
      <c r="K130" s="4" t="s">
        <v>217</v>
      </c>
      <c r="L130" s="4"/>
      <c r="M130" s="4"/>
      <c r="N130" s="4"/>
      <c r="O130" s="4"/>
      <c r="P130" s="4"/>
      <c r="Q130" s="4"/>
      <c r="R130" s="4"/>
      <c r="S130" s="5"/>
      <c r="T130" s="5"/>
      <c r="U130" s="5"/>
      <c r="V130" s="1"/>
      <c r="W130" s="1"/>
      <c r="X130" s="1"/>
      <c r="Y130" s="1"/>
      <c r="Z130" s="1"/>
    </row>
    <row r="131" spans="1:26" ht="18.75" customHeight="1">
      <c r="A131" s="23"/>
      <c r="B131" s="24"/>
      <c r="C131" s="2"/>
      <c r="D131" s="2"/>
      <c r="E131" s="2"/>
      <c r="F131" s="3"/>
      <c r="G131" s="2"/>
      <c r="H131" s="3"/>
      <c r="I131" s="41" t="s">
        <v>411</v>
      </c>
      <c r="J131" s="41" t="s">
        <v>412</v>
      </c>
      <c r="K131" s="4" t="s">
        <v>217</v>
      </c>
      <c r="L131" s="4"/>
      <c r="M131" s="4"/>
      <c r="N131" s="4"/>
      <c r="O131" s="4"/>
      <c r="P131" s="4"/>
      <c r="Q131" s="4"/>
      <c r="R131" s="4"/>
      <c r="S131" s="5"/>
      <c r="T131" s="5"/>
      <c r="U131" s="5"/>
      <c r="V131" s="1"/>
      <c r="W131" s="1"/>
      <c r="X131" s="1"/>
      <c r="Y131" s="1"/>
      <c r="Z131" s="1"/>
    </row>
    <row r="132" spans="1:26" ht="18.75" customHeight="1">
      <c r="A132" s="23"/>
      <c r="B132" s="24"/>
      <c r="C132" s="2"/>
      <c r="D132" s="2"/>
      <c r="E132" s="2"/>
      <c r="F132" s="3"/>
      <c r="G132" s="2"/>
      <c r="H132" s="3"/>
      <c r="I132" s="41" t="s">
        <v>550</v>
      </c>
      <c r="J132" s="41" t="s">
        <v>410</v>
      </c>
      <c r="K132" s="4" t="s">
        <v>23</v>
      </c>
      <c r="L132" s="4"/>
      <c r="M132" s="4"/>
      <c r="N132" s="4"/>
      <c r="O132" s="4"/>
      <c r="P132" s="4"/>
      <c r="Q132" s="4"/>
      <c r="R132" s="4"/>
      <c r="S132" s="5"/>
      <c r="T132" s="5"/>
      <c r="U132" s="5"/>
      <c r="V132" s="1"/>
      <c r="W132" s="1"/>
      <c r="X132" s="1"/>
      <c r="Y132" s="1"/>
      <c r="Z132" s="1"/>
    </row>
    <row r="133" spans="1:26" ht="18.75" customHeight="1">
      <c r="A133" s="23"/>
      <c r="B133" s="24"/>
      <c r="C133" s="2"/>
      <c r="D133" s="2"/>
      <c r="E133" s="2"/>
      <c r="F133" s="3"/>
      <c r="G133" s="2"/>
      <c r="H133" s="3"/>
      <c r="I133" s="41" t="s">
        <v>411</v>
      </c>
      <c r="J133" s="41" t="s">
        <v>551</v>
      </c>
      <c r="K133" s="4" t="s">
        <v>23</v>
      </c>
      <c r="L133" s="4"/>
      <c r="M133" s="4"/>
      <c r="N133" s="4"/>
      <c r="O133" s="4"/>
      <c r="P133" s="4"/>
      <c r="Q133" s="4"/>
      <c r="R133" s="4"/>
      <c r="S133" s="5"/>
      <c r="T133" s="5"/>
      <c r="U133" s="5"/>
      <c r="V133" s="1"/>
      <c r="W133" s="1"/>
      <c r="X133" s="1"/>
      <c r="Y133" s="1"/>
      <c r="Z133" s="1"/>
    </row>
    <row r="134" spans="1:26" ht="18.75" customHeight="1">
      <c r="A134" s="23">
        <v>3296</v>
      </c>
      <c r="B134" s="24" t="s">
        <v>39</v>
      </c>
      <c r="C134" s="2" t="s">
        <v>79</v>
      </c>
      <c r="D134" s="2" t="s">
        <v>155</v>
      </c>
      <c r="E134" s="2" t="s">
        <v>157</v>
      </c>
      <c r="F134" s="3" t="s">
        <v>158</v>
      </c>
      <c r="G134" s="2" t="s">
        <v>159</v>
      </c>
      <c r="H134" s="3" t="s">
        <v>22</v>
      </c>
      <c r="I134" s="40" t="s">
        <v>413</v>
      </c>
      <c r="J134" s="40" t="s">
        <v>414</v>
      </c>
      <c r="K134" s="4" t="s">
        <v>217</v>
      </c>
      <c r="L134" s="4"/>
      <c r="M134" s="4"/>
      <c r="N134" s="4"/>
      <c r="O134" s="4"/>
      <c r="P134" s="4"/>
      <c r="Q134" s="4"/>
      <c r="R134" s="4"/>
      <c r="S134" s="5"/>
      <c r="T134" s="5"/>
      <c r="U134" s="5"/>
      <c r="V134" s="1"/>
      <c r="W134" s="1"/>
      <c r="X134" s="1"/>
      <c r="Y134" s="1"/>
      <c r="Z134" s="1"/>
    </row>
    <row r="135" spans="1:26" ht="18.75" customHeight="1">
      <c r="A135" s="23"/>
      <c r="B135" s="24"/>
      <c r="C135" s="2"/>
      <c r="D135" s="2"/>
      <c r="E135" s="2"/>
      <c r="F135" s="3"/>
      <c r="G135" s="2"/>
      <c r="H135" s="3"/>
      <c r="I135" s="41" t="s">
        <v>415</v>
      </c>
      <c r="J135" s="41" t="s">
        <v>416</v>
      </c>
      <c r="K135" s="4" t="s">
        <v>217</v>
      </c>
      <c r="L135" s="4"/>
      <c r="M135" s="4"/>
      <c r="N135" s="4"/>
      <c r="O135" s="4"/>
      <c r="P135" s="4"/>
      <c r="Q135" s="4"/>
      <c r="R135" s="4"/>
      <c r="S135" s="5"/>
      <c r="T135" s="5"/>
      <c r="U135" s="5"/>
      <c r="V135" s="1"/>
      <c r="W135" s="1"/>
      <c r="X135" s="1"/>
      <c r="Y135" s="1"/>
      <c r="Z135" s="1"/>
    </row>
    <row r="136" spans="1:26" ht="18.75" customHeight="1">
      <c r="A136" s="23"/>
      <c r="B136" s="24"/>
      <c r="C136" s="2"/>
      <c r="D136" s="2"/>
      <c r="E136" s="2"/>
      <c r="F136" s="3"/>
      <c r="G136" s="2"/>
      <c r="H136" s="3"/>
      <c r="I136" s="41" t="s">
        <v>552</v>
      </c>
      <c r="J136" s="41" t="s">
        <v>553</v>
      </c>
      <c r="K136" s="4" t="s">
        <v>23</v>
      </c>
      <c r="L136" s="4"/>
      <c r="M136" s="4"/>
      <c r="N136" s="4"/>
      <c r="O136" s="4"/>
      <c r="P136" s="4"/>
      <c r="Q136" s="4"/>
      <c r="R136" s="4"/>
      <c r="S136" s="5"/>
      <c r="T136" s="5"/>
      <c r="U136" s="5"/>
      <c r="V136" s="1"/>
      <c r="W136" s="1"/>
      <c r="X136" s="1"/>
      <c r="Y136" s="1"/>
      <c r="Z136" s="1"/>
    </row>
    <row r="137" spans="1:26" ht="18.75" customHeight="1">
      <c r="A137" s="23"/>
      <c r="B137" s="24"/>
      <c r="C137" s="2"/>
      <c r="D137" s="2"/>
      <c r="E137" s="2"/>
      <c r="F137" s="3"/>
      <c r="G137" s="2"/>
      <c r="H137" s="3"/>
      <c r="I137" s="41" t="s">
        <v>554</v>
      </c>
      <c r="J137" s="41" t="s">
        <v>555</v>
      </c>
      <c r="K137" s="4" t="s">
        <v>23</v>
      </c>
      <c r="L137" s="4"/>
      <c r="M137" s="4"/>
      <c r="N137" s="4"/>
      <c r="O137" s="4"/>
      <c r="P137" s="4"/>
      <c r="Q137" s="4"/>
      <c r="R137" s="4"/>
      <c r="S137" s="5"/>
      <c r="T137" s="5"/>
      <c r="U137" s="5"/>
      <c r="V137" s="1"/>
      <c r="W137" s="1"/>
      <c r="X137" s="1"/>
      <c r="Y137" s="1"/>
      <c r="Z137" s="1"/>
    </row>
    <row r="138" spans="1:26" ht="18.75" customHeight="1">
      <c r="A138" s="23"/>
      <c r="B138" s="24"/>
      <c r="C138" s="2"/>
      <c r="D138" s="2"/>
      <c r="E138" s="2"/>
      <c r="F138" s="3"/>
      <c r="G138" s="2"/>
      <c r="H138" s="3"/>
      <c r="I138" s="41" t="s">
        <v>634</v>
      </c>
      <c r="J138" s="41" t="s">
        <v>635</v>
      </c>
      <c r="K138" s="4" t="s">
        <v>217</v>
      </c>
      <c r="L138" s="4"/>
      <c r="M138" s="4"/>
      <c r="N138" s="4"/>
      <c r="O138" s="4"/>
      <c r="P138" s="4"/>
      <c r="Q138" s="4"/>
      <c r="R138" s="4"/>
      <c r="S138" s="5"/>
      <c r="T138" s="5"/>
      <c r="U138" s="5"/>
      <c r="V138" s="1"/>
      <c r="W138" s="1"/>
      <c r="X138" s="1"/>
      <c r="Y138" s="1"/>
      <c r="Z138" s="1"/>
    </row>
    <row r="139" spans="1:26" ht="18.75" customHeight="1">
      <c r="A139" s="23">
        <v>3297</v>
      </c>
      <c r="B139" s="24" t="s">
        <v>39</v>
      </c>
      <c r="C139" s="2" t="s">
        <v>79</v>
      </c>
      <c r="D139" s="2" t="s">
        <v>155</v>
      </c>
      <c r="E139" s="2" t="s">
        <v>160</v>
      </c>
      <c r="F139" s="3" t="s">
        <v>161</v>
      </c>
      <c r="G139" s="2" t="s">
        <v>162</v>
      </c>
      <c r="H139" s="3" t="s">
        <v>22</v>
      </c>
      <c r="I139" s="40" t="s">
        <v>417</v>
      </c>
      <c r="J139" s="40" t="s">
        <v>418</v>
      </c>
      <c r="K139" s="4" t="s">
        <v>217</v>
      </c>
      <c r="L139" s="4"/>
      <c r="M139" s="4"/>
      <c r="N139" s="4"/>
      <c r="O139" s="4"/>
      <c r="P139" s="4"/>
      <c r="Q139" s="4"/>
      <c r="R139" s="4"/>
      <c r="S139" s="5"/>
      <c r="T139" s="5"/>
      <c r="U139" s="5"/>
      <c r="V139" s="1"/>
      <c r="W139" s="1"/>
      <c r="X139" s="1"/>
      <c r="Y139" s="1"/>
      <c r="Z139" s="1"/>
    </row>
    <row r="140" spans="1:26" ht="18.75" customHeight="1">
      <c r="A140" s="23"/>
      <c r="B140" s="24"/>
      <c r="C140" s="2"/>
      <c r="D140" s="2"/>
      <c r="E140" s="2"/>
      <c r="F140" s="3"/>
      <c r="G140" s="2"/>
      <c r="H140" s="3"/>
      <c r="I140" s="41" t="s">
        <v>419</v>
      </c>
      <c r="J140" s="41" t="s">
        <v>420</v>
      </c>
      <c r="K140" s="4" t="s">
        <v>217</v>
      </c>
      <c r="L140" s="4"/>
      <c r="M140" s="4"/>
      <c r="N140" s="4"/>
      <c r="O140" s="4"/>
      <c r="P140" s="4"/>
      <c r="Q140" s="4"/>
      <c r="R140" s="4"/>
      <c r="S140" s="5"/>
      <c r="T140" s="5"/>
      <c r="U140" s="5"/>
      <c r="V140" s="1"/>
      <c r="W140" s="1"/>
      <c r="X140" s="1"/>
      <c r="Y140" s="1"/>
      <c r="Z140" s="1"/>
    </row>
    <row r="141" spans="1:26" ht="18.75" customHeight="1">
      <c r="A141" s="23"/>
      <c r="B141" s="24"/>
      <c r="C141" s="2"/>
      <c r="D141" s="2"/>
      <c r="E141" s="2"/>
      <c r="F141" s="3"/>
      <c r="G141" s="2"/>
      <c r="H141" s="3"/>
      <c r="I141" s="41" t="s">
        <v>419</v>
      </c>
      <c r="J141" s="41" t="s">
        <v>556</v>
      </c>
      <c r="K141" s="4" t="s">
        <v>23</v>
      </c>
      <c r="L141" s="4"/>
      <c r="M141" s="4"/>
      <c r="N141" s="4"/>
      <c r="O141" s="4"/>
      <c r="P141" s="4"/>
      <c r="Q141" s="4"/>
      <c r="R141" s="4"/>
      <c r="S141" s="5"/>
      <c r="T141" s="5"/>
      <c r="U141" s="5"/>
      <c r="V141" s="1"/>
      <c r="W141" s="1"/>
      <c r="X141" s="1"/>
      <c r="Y141" s="1"/>
      <c r="Z141" s="1"/>
    </row>
    <row r="142" spans="1:26" ht="18.75" customHeight="1">
      <c r="A142" s="23"/>
      <c r="B142" s="24"/>
      <c r="C142" s="2"/>
      <c r="D142" s="2"/>
      <c r="E142" s="2"/>
      <c r="F142" s="3"/>
      <c r="G142" s="2"/>
      <c r="H142" s="3"/>
      <c r="I142" s="41" t="s">
        <v>557</v>
      </c>
      <c r="J142" s="41" t="s">
        <v>558</v>
      </c>
      <c r="K142" s="4" t="s">
        <v>23</v>
      </c>
      <c r="L142" s="4"/>
      <c r="M142" s="4"/>
      <c r="N142" s="4"/>
      <c r="O142" s="4"/>
      <c r="P142" s="4"/>
      <c r="Q142" s="4"/>
      <c r="R142" s="4"/>
      <c r="S142" s="5"/>
      <c r="T142" s="5"/>
      <c r="U142" s="5"/>
      <c r="V142" s="1"/>
      <c r="W142" s="1"/>
      <c r="X142" s="1"/>
      <c r="Y142" s="1"/>
      <c r="Z142" s="1"/>
    </row>
    <row r="143" spans="1:26" ht="18.75" customHeight="1">
      <c r="A143" s="23">
        <v>3298</v>
      </c>
      <c r="B143" s="24" t="s">
        <v>39</v>
      </c>
      <c r="C143" s="2" t="s">
        <v>79</v>
      </c>
      <c r="D143" s="2" t="s">
        <v>155</v>
      </c>
      <c r="E143" s="2" t="s">
        <v>163</v>
      </c>
      <c r="F143" s="3" t="s">
        <v>164</v>
      </c>
      <c r="G143" s="2" t="s">
        <v>275</v>
      </c>
      <c r="H143" s="3" t="s">
        <v>22</v>
      </c>
      <c r="I143" s="40" t="s">
        <v>421</v>
      </c>
      <c r="J143" s="40" t="s">
        <v>422</v>
      </c>
      <c r="K143" s="4" t="s">
        <v>217</v>
      </c>
      <c r="L143" s="4"/>
      <c r="M143" s="4"/>
      <c r="N143" s="4"/>
      <c r="O143" s="4"/>
      <c r="P143" s="4"/>
      <c r="Q143" s="4"/>
      <c r="R143" s="4"/>
      <c r="S143" s="5"/>
      <c r="T143" s="5"/>
      <c r="U143" s="5"/>
      <c r="V143" s="1"/>
      <c r="W143" s="1"/>
      <c r="X143" s="1"/>
      <c r="Y143" s="1"/>
      <c r="Z143" s="1"/>
    </row>
    <row r="144" spans="1:26" ht="18.75" customHeight="1">
      <c r="A144" s="23"/>
      <c r="B144" s="24"/>
      <c r="C144" s="2"/>
      <c r="D144" s="2"/>
      <c r="E144" s="2"/>
      <c r="F144" s="3"/>
      <c r="G144" s="2"/>
      <c r="H144" s="3"/>
      <c r="I144" s="41" t="s">
        <v>423</v>
      </c>
      <c r="J144" s="41" t="s">
        <v>424</v>
      </c>
      <c r="K144" s="4" t="s">
        <v>217</v>
      </c>
      <c r="L144" s="4"/>
      <c r="M144" s="4"/>
      <c r="N144" s="4"/>
      <c r="O144" s="4"/>
      <c r="P144" s="4"/>
      <c r="Q144" s="4"/>
      <c r="R144" s="4"/>
      <c r="S144" s="5"/>
      <c r="T144" s="5"/>
      <c r="U144" s="5"/>
      <c r="V144" s="1"/>
      <c r="W144" s="1"/>
      <c r="X144" s="1"/>
      <c r="Y144" s="1"/>
      <c r="Z144" s="1"/>
    </row>
    <row r="145" spans="1:26" ht="18.75" customHeight="1">
      <c r="A145" s="23"/>
      <c r="B145" s="24"/>
      <c r="C145" s="2"/>
      <c r="D145" s="2"/>
      <c r="E145" s="2"/>
      <c r="F145" s="3"/>
      <c r="G145" s="2"/>
      <c r="H145" s="3"/>
      <c r="I145" s="41" t="s">
        <v>421</v>
      </c>
      <c r="J145" s="41" t="s">
        <v>422</v>
      </c>
      <c r="K145" s="4" t="s">
        <v>23</v>
      </c>
      <c r="L145" s="4"/>
      <c r="M145" s="4"/>
      <c r="N145" s="4"/>
      <c r="O145" s="4"/>
      <c r="P145" s="4"/>
      <c r="Q145" s="4"/>
      <c r="R145" s="4"/>
      <c r="S145" s="5"/>
      <c r="T145" s="5"/>
      <c r="U145" s="5"/>
      <c r="V145" s="1"/>
      <c r="W145" s="1"/>
      <c r="X145" s="1"/>
      <c r="Y145" s="1"/>
      <c r="Z145" s="1"/>
    </row>
    <row r="146" spans="1:26" ht="18.75" customHeight="1">
      <c r="A146" s="23"/>
      <c r="B146" s="24"/>
      <c r="C146" s="2"/>
      <c r="D146" s="2"/>
      <c r="E146" s="2"/>
      <c r="F146" s="3"/>
      <c r="G146" s="2"/>
      <c r="H146" s="3"/>
      <c r="I146" s="41" t="s">
        <v>559</v>
      </c>
      <c r="J146" s="41" t="s">
        <v>560</v>
      </c>
      <c r="K146" s="4" t="s">
        <v>23</v>
      </c>
      <c r="L146" s="4"/>
      <c r="M146" s="4"/>
      <c r="N146" s="4"/>
      <c r="O146" s="4"/>
      <c r="P146" s="4"/>
      <c r="Q146" s="4"/>
      <c r="R146" s="4"/>
      <c r="S146" s="5"/>
      <c r="T146" s="5"/>
      <c r="U146" s="5"/>
      <c r="V146" s="1"/>
      <c r="W146" s="1"/>
      <c r="X146" s="1"/>
      <c r="Y146" s="1"/>
      <c r="Z146" s="1"/>
    </row>
    <row r="147" spans="1:26" ht="18.75" customHeight="1">
      <c r="A147" s="23"/>
      <c r="B147" s="24"/>
      <c r="C147" s="2"/>
      <c r="D147" s="2"/>
      <c r="E147" s="2"/>
      <c r="F147" s="3"/>
      <c r="G147" s="2"/>
      <c r="H147" s="3"/>
      <c r="I147" s="41" t="s">
        <v>636</v>
      </c>
      <c r="J147" s="41" t="s">
        <v>637</v>
      </c>
      <c r="K147" s="4" t="s">
        <v>217</v>
      </c>
      <c r="L147" s="4"/>
      <c r="M147" s="4"/>
      <c r="N147" s="4"/>
      <c r="O147" s="4"/>
      <c r="P147" s="4"/>
      <c r="Q147" s="4"/>
      <c r="R147" s="4"/>
      <c r="S147" s="5"/>
      <c r="T147" s="5"/>
      <c r="U147" s="5"/>
      <c r="V147" s="1"/>
      <c r="W147" s="1"/>
      <c r="X147" s="1"/>
      <c r="Y147" s="1"/>
      <c r="Z147" s="1"/>
    </row>
    <row r="148" spans="1:26" ht="18.75" customHeight="1">
      <c r="A148" s="23">
        <v>3299</v>
      </c>
      <c r="B148" s="24" t="s">
        <v>39</v>
      </c>
      <c r="C148" s="2" t="s">
        <v>79</v>
      </c>
      <c r="D148" s="2" t="s">
        <v>155</v>
      </c>
      <c r="E148" s="2" t="s">
        <v>165</v>
      </c>
      <c r="F148" s="3" t="s">
        <v>166</v>
      </c>
      <c r="G148" s="2" t="s">
        <v>167</v>
      </c>
      <c r="H148" s="3" t="s">
        <v>22</v>
      </c>
      <c r="I148" s="40" t="s">
        <v>366</v>
      </c>
      <c r="J148" s="40" t="s">
        <v>425</v>
      </c>
      <c r="K148" s="4" t="s">
        <v>217</v>
      </c>
      <c r="L148" s="4"/>
      <c r="M148" s="4"/>
      <c r="N148" s="4"/>
      <c r="O148" s="4"/>
      <c r="P148" s="4"/>
      <c r="Q148" s="4"/>
      <c r="R148" s="4"/>
      <c r="S148" s="5"/>
      <c r="T148" s="5"/>
      <c r="U148" s="5"/>
      <c r="V148" s="1"/>
      <c r="W148" s="1"/>
      <c r="X148" s="1"/>
      <c r="Y148" s="1"/>
      <c r="Z148" s="1"/>
    </row>
    <row r="149" spans="1:26" ht="18.75" customHeight="1">
      <c r="A149" s="23"/>
      <c r="B149" s="24"/>
      <c r="C149" s="2"/>
      <c r="D149" s="2"/>
      <c r="E149" s="2"/>
      <c r="F149" s="3"/>
      <c r="G149" s="2"/>
      <c r="H149" s="3"/>
      <c r="I149" s="41" t="s">
        <v>426</v>
      </c>
      <c r="J149" s="41" t="s">
        <v>427</v>
      </c>
      <c r="K149" s="4" t="s">
        <v>217</v>
      </c>
      <c r="L149" s="4"/>
      <c r="M149" s="4"/>
      <c r="N149" s="4"/>
      <c r="O149" s="4"/>
      <c r="P149" s="4"/>
      <c r="Q149" s="4"/>
      <c r="R149" s="4"/>
      <c r="S149" s="5"/>
      <c r="T149" s="5"/>
      <c r="U149" s="5"/>
      <c r="V149" s="1"/>
      <c r="W149" s="1"/>
      <c r="X149" s="1"/>
      <c r="Y149" s="1"/>
      <c r="Z149" s="1"/>
    </row>
    <row r="150" spans="1:26" ht="18.75" customHeight="1">
      <c r="A150" s="23"/>
      <c r="B150" s="24"/>
      <c r="C150" s="2"/>
      <c r="D150" s="2"/>
      <c r="E150" s="2"/>
      <c r="F150" s="3"/>
      <c r="G150" s="2"/>
      <c r="H150" s="3"/>
      <c r="I150" s="41" t="s">
        <v>366</v>
      </c>
      <c r="J150" s="41" t="s">
        <v>425</v>
      </c>
      <c r="K150" s="4" t="s">
        <v>23</v>
      </c>
      <c r="L150" s="4"/>
      <c r="M150" s="4"/>
      <c r="N150" s="4"/>
      <c r="O150" s="4"/>
      <c r="P150" s="4"/>
      <c r="Q150" s="4"/>
      <c r="R150" s="4"/>
      <c r="S150" s="5"/>
      <c r="T150" s="5"/>
      <c r="U150" s="5"/>
      <c r="V150" s="1"/>
      <c r="W150" s="1"/>
      <c r="X150" s="1"/>
      <c r="Y150" s="1"/>
      <c r="Z150" s="1"/>
    </row>
    <row r="151" spans="1:26" ht="18.75" customHeight="1">
      <c r="A151" s="23"/>
      <c r="B151" s="24"/>
      <c r="C151" s="2"/>
      <c r="D151" s="2"/>
      <c r="E151" s="2"/>
      <c r="F151" s="3"/>
      <c r="G151" s="2"/>
      <c r="H151" s="3"/>
      <c r="I151" s="41" t="s">
        <v>426</v>
      </c>
      <c r="J151" s="41" t="s">
        <v>427</v>
      </c>
      <c r="K151" s="4" t="s">
        <v>23</v>
      </c>
      <c r="L151" s="4"/>
      <c r="M151" s="4"/>
      <c r="N151" s="4"/>
      <c r="O151" s="4"/>
      <c r="P151" s="4"/>
      <c r="Q151" s="4"/>
      <c r="R151" s="4"/>
      <c r="S151" s="5"/>
      <c r="T151" s="5"/>
      <c r="U151" s="5"/>
      <c r="V151" s="1"/>
      <c r="W151" s="1"/>
      <c r="X151" s="1"/>
      <c r="Y151" s="1"/>
      <c r="Z151" s="1"/>
    </row>
    <row r="152" spans="1:26" ht="18.75" customHeight="1">
      <c r="A152" s="23"/>
      <c r="B152" s="24"/>
      <c r="C152" s="2"/>
      <c r="D152" s="2"/>
      <c r="E152" s="2"/>
      <c r="F152" s="3"/>
      <c r="G152" s="2"/>
      <c r="H152" s="3"/>
      <c r="I152" s="41" t="s">
        <v>638</v>
      </c>
      <c r="J152" s="41" t="s">
        <v>639</v>
      </c>
      <c r="K152" s="4" t="s">
        <v>217</v>
      </c>
      <c r="L152" s="4"/>
      <c r="M152" s="4"/>
      <c r="N152" s="4"/>
      <c r="O152" s="4"/>
      <c r="P152" s="4"/>
      <c r="Q152" s="4"/>
      <c r="R152" s="4"/>
      <c r="S152" s="5"/>
      <c r="T152" s="5"/>
      <c r="U152" s="5"/>
      <c r="V152" s="1"/>
      <c r="W152" s="1"/>
      <c r="X152" s="1"/>
      <c r="Y152" s="1"/>
      <c r="Z152" s="1"/>
    </row>
    <row r="153" spans="1:26" ht="18.75" customHeight="1">
      <c r="A153" s="23">
        <v>3300</v>
      </c>
      <c r="B153" s="24" t="s">
        <v>39</v>
      </c>
      <c r="C153" s="2" t="s">
        <v>79</v>
      </c>
      <c r="D153" s="2" t="s">
        <v>155</v>
      </c>
      <c r="E153" s="2" t="s">
        <v>168</v>
      </c>
      <c r="F153" s="3" t="s">
        <v>169</v>
      </c>
      <c r="G153" s="2" t="s">
        <v>170</v>
      </c>
      <c r="H153" s="3" t="s">
        <v>22</v>
      </c>
      <c r="I153" s="40" t="s">
        <v>428</v>
      </c>
      <c r="J153" s="40" t="s">
        <v>429</v>
      </c>
      <c r="K153" s="4" t="s">
        <v>217</v>
      </c>
      <c r="L153" s="4"/>
      <c r="M153" s="4"/>
      <c r="N153" s="4"/>
      <c r="O153" s="4"/>
      <c r="P153" s="4"/>
      <c r="Q153" s="4"/>
      <c r="R153" s="4"/>
      <c r="S153" s="5"/>
      <c r="T153" s="5"/>
      <c r="U153" s="5"/>
      <c r="V153" s="1"/>
      <c r="W153" s="1"/>
      <c r="X153" s="1"/>
      <c r="Y153" s="1"/>
      <c r="Z153" s="1"/>
    </row>
    <row r="154" spans="1:26" ht="18.75" customHeight="1">
      <c r="A154" s="23"/>
      <c r="B154" s="24"/>
      <c r="C154" s="2"/>
      <c r="D154" s="2"/>
      <c r="E154" s="2"/>
      <c r="F154" s="3"/>
      <c r="G154" s="2"/>
      <c r="H154" s="3"/>
      <c r="I154" s="41" t="s">
        <v>430</v>
      </c>
      <c r="J154" s="41" t="s">
        <v>431</v>
      </c>
      <c r="K154" s="4" t="s">
        <v>217</v>
      </c>
      <c r="L154" s="4"/>
      <c r="M154" s="4"/>
      <c r="N154" s="4"/>
      <c r="O154" s="4"/>
      <c r="P154" s="4"/>
      <c r="Q154" s="4"/>
      <c r="R154" s="4"/>
      <c r="S154" s="5"/>
      <c r="T154" s="5"/>
      <c r="U154" s="5"/>
      <c r="V154" s="1"/>
      <c r="W154" s="1"/>
      <c r="X154" s="1"/>
      <c r="Y154" s="1"/>
      <c r="Z154" s="1"/>
    </row>
    <row r="155" spans="1:26" ht="18.75" customHeight="1">
      <c r="A155" s="23"/>
      <c r="B155" s="24"/>
      <c r="C155" s="2"/>
      <c r="D155" s="2"/>
      <c r="E155" s="2"/>
      <c r="F155" s="3"/>
      <c r="G155" s="2"/>
      <c r="H155" s="3"/>
      <c r="I155" s="41" t="s">
        <v>428</v>
      </c>
      <c r="J155" s="41" t="s">
        <v>561</v>
      </c>
      <c r="K155" s="4" t="s">
        <v>23</v>
      </c>
      <c r="L155" s="4"/>
      <c r="M155" s="4"/>
      <c r="N155" s="4"/>
      <c r="O155" s="4"/>
      <c r="P155" s="4"/>
      <c r="Q155" s="4"/>
      <c r="R155" s="4"/>
      <c r="S155" s="5"/>
      <c r="T155" s="5"/>
      <c r="U155" s="5"/>
      <c r="V155" s="1"/>
      <c r="W155" s="1"/>
      <c r="X155" s="1"/>
      <c r="Y155" s="1"/>
      <c r="Z155" s="1"/>
    </row>
    <row r="156" spans="1:26" ht="18.75" customHeight="1">
      <c r="A156" s="23"/>
      <c r="B156" s="24"/>
      <c r="C156" s="2"/>
      <c r="D156" s="2"/>
      <c r="E156" s="2"/>
      <c r="F156" s="3"/>
      <c r="G156" s="2"/>
      <c r="H156" s="3"/>
      <c r="I156" s="41" t="s">
        <v>430</v>
      </c>
      <c r="J156" s="41" t="s">
        <v>431</v>
      </c>
      <c r="K156" s="4" t="s">
        <v>23</v>
      </c>
      <c r="L156" s="4"/>
      <c r="M156" s="4"/>
      <c r="N156" s="4"/>
      <c r="O156" s="4"/>
      <c r="P156" s="4"/>
      <c r="Q156" s="4"/>
      <c r="R156" s="4"/>
      <c r="S156" s="5"/>
      <c r="T156" s="5"/>
      <c r="U156" s="5"/>
      <c r="V156" s="1"/>
      <c r="W156" s="1"/>
      <c r="X156" s="1"/>
      <c r="Y156" s="1"/>
      <c r="Z156" s="1"/>
    </row>
    <row r="157" spans="1:26" ht="18.75" customHeight="1">
      <c r="A157" s="23"/>
      <c r="B157" s="24"/>
      <c r="C157" s="2"/>
      <c r="D157" s="2"/>
      <c r="E157" s="2"/>
      <c r="F157" s="3"/>
      <c r="G157" s="2"/>
      <c r="H157" s="3"/>
      <c r="I157" s="41" t="s">
        <v>640</v>
      </c>
      <c r="J157" s="41" t="s">
        <v>641</v>
      </c>
      <c r="K157" s="4" t="s">
        <v>217</v>
      </c>
      <c r="L157" s="4"/>
      <c r="M157" s="4"/>
      <c r="N157" s="4"/>
      <c r="O157" s="4"/>
      <c r="P157" s="4"/>
      <c r="Q157" s="4"/>
      <c r="R157" s="4"/>
      <c r="S157" s="5"/>
      <c r="T157" s="5"/>
      <c r="U157" s="5"/>
      <c r="V157" s="1"/>
      <c r="W157" s="1"/>
      <c r="X157" s="1"/>
      <c r="Y157" s="1"/>
      <c r="Z157" s="1"/>
    </row>
    <row r="158" spans="1:26" ht="18.75" customHeight="1">
      <c r="A158" s="23">
        <v>3301</v>
      </c>
      <c r="B158" s="24" t="s">
        <v>39</v>
      </c>
      <c r="C158" s="2" t="s">
        <v>79</v>
      </c>
      <c r="D158" s="2" t="s">
        <v>171</v>
      </c>
      <c r="E158" s="2" t="s">
        <v>172</v>
      </c>
      <c r="F158" s="3" t="s">
        <v>173</v>
      </c>
      <c r="G158" s="2" t="s">
        <v>174</v>
      </c>
      <c r="H158" s="3" t="s">
        <v>22</v>
      </c>
      <c r="I158" s="40" t="s">
        <v>432</v>
      </c>
      <c r="J158" s="40" t="s">
        <v>433</v>
      </c>
      <c r="K158" s="4" t="s">
        <v>217</v>
      </c>
      <c r="L158" s="4"/>
      <c r="M158" s="4"/>
      <c r="N158" s="4"/>
      <c r="O158" s="4"/>
      <c r="P158" s="4"/>
      <c r="Q158" s="4"/>
      <c r="R158" s="4"/>
      <c r="S158" s="5"/>
      <c r="T158" s="5"/>
      <c r="U158" s="5"/>
      <c r="V158" s="1"/>
      <c r="W158" s="1"/>
      <c r="X158" s="1"/>
      <c r="Y158" s="1"/>
      <c r="Z158" s="1"/>
    </row>
    <row r="159" spans="1:26" ht="18.75" customHeight="1">
      <c r="A159" s="23"/>
      <c r="B159" s="24"/>
      <c r="C159" s="2"/>
      <c r="D159" s="2"/>
      <c r="E159" s="2"/>
      <c r="F159" s="3"/>
      <c r="G159" s="2"/>
      <c r="H159" s="3"/>
      <c r="I159" s="41" t="s">
        <v>434</v>
      </c>
      <c r="J159" s="41" t="s">
        <v>435</v>
      </c>
      <c r="K159" s="4" t="s">
        <v>217</v>
      </c>
      <c r="L159" s="4"/>
      <c r="M159" s="4"/>
      <c r="N159" s="4"/>
      <c r="O159" s="4"/>
      <c r="P159" s="4"/>
      <c r="Q159" s="4"/>
      <c r="R159" s="4"/>
      <c r="S159" s="5"/>
      <c r="T159" s="5"/>
      <c r="U159" s="5"/>
      <c r="V159" s="1"/>
      <c r="W159" s="1"/>
      <c r="X159" s="1"/>
      <c r="Y159" s="1"/>
      <c r="Z159" s="1"/>
    </row>
    <row r="160" spans="1:26" ht="18.75" customHeight="1">
      <c r="A160" s="23">
        <v>3302</v>
      </c>
      <c r="B160" s="24" t="s">
        <v>39</v>
      </c>
      <c r="C160" s="2" t="s">
        <v>79</v>
      </c>
      <c r="D160" s="2" t="s">
        <v>171</v>
      </c>
      <c r="E160" s="2" t="s">
        <v>175</v>
      </c>
      <c r="F160" s="3" t="s">
        <v>176</v>
      </c>
      <c r="G160" s="2" t="s">
        <v>177</v>
      </c>
      <c r="H160" s="3" t="s">
        <v>27</v>
      </c>
      <c r="I160" s="40" t="s">
        <v>436</v>
      </c>
      <c r="J160" s="40" t="s">
        <v>437</v>
      </c>
      <c r="K160" s="4" t="s">
        <v>217</v>
      </c>
      <c r="L160" s="4"/>
      <c r="M160" s="4"/>
      <c r="N160" s="4"/>
      <c r="O160" s="4"/>
      <c r="P160" s="4"/>
      <c r="Q160" s="4"/>
      <c r="R160" s="4"/>
      <c r="S160" s="5"/>
      <c r="T160" s="5"/>
      <c r="U160" s="5"/>
      <c r="V160" s="1"/>
      <c r="W160" s="1"/>
      <c r="X160" s="1"/>
      <c r="Y160" s="1"/>
      <c r="Z160" s="1"/>
    </row>
    <row r="161" spans="1:26" ht="18.75" customHeight="1">
      <c r="A161" s="23"/>
      <c r="B161" s="24"/>
      <c r="C161" s="2"/>
      <c r="D161" s="2"/>
      <c r="E161" s="2"/>
      <c r="F161" s="3"/>
      <c r="G161" s="2"/>
      <c r="H161" s="3"/>
      <c r="I161" s="41" t="s">
        <v>438</v>
      </c>
      <c r="J161" s="41" t="s">
        <v>439</v>
      </c>
      <c r="K161" s="4" t="s">
        <v>217</v>
      </c>
      <c r="L161" s="4"/>
      <c r="M161" s="4"/>
      <c r="N161" s="4"/>
      <c r="O161" s="4"/>
      <c r="P161" s="4"/>
      <c r="Q161" s="4"/>
      <c r="R161" s="4"/>
      <c r="S161" s="5"/>
      <c r="T161" s="5"/>
      <c r="U161" s="5"/>
      <c r="V161" s="1"/>
      <c r="W161" s="1"/>
      <c r="X161" s="1"/>
      <c r="Y161" s="1"/>
      <c r="Z161" s="1"/>
    </row>
    <row r="162" spans="1:26" ht="18.75" customHeight="1">
      <c r="A162" s="23"/>
      <c r="B162" s="24"/>
      <c r="C162" s="2"/>
      <c r="D162" s="2"/>
      <c r="E162" s="2"/>
      <c r="F162" s="3"/>
      <c r="G162" s="2"/>
      <c r="H162" s="3"/>
      <c r="I162" s="41" t="s">
        <v>642</v>
      </c>
      <c r="J162" s="41" t="s">
        <v>643</v>
      </c>
      <c r="K162" s="4" t="s">
        <v>217</v>
      </c>
      <c r="L162" s="4"/>
      <c r="M162" s="4"/>
      <c r="N162" s="4"/>
      <c r="O162" s="4"/>
      <c r="P162" s="4"/>
      <c r="Q162" s="4"/>
      <c r="R162" s="4"/>
      <c r="S162" s="5"/>
      <c r="T162" s="5"/>
      <c r="U162" s="5"/>
      <c r="V162" s="1"/>
      <c r="W162" s="1"/>
      <c r="X162" s="1"/>
      <c r="Y162" s="1"/>
      <c r="Z162" s="1"/>
    </row>
    <row r="163" spans="1:26" ht="18.75" customHeight="1">
      <c r="A163" s="23">
        <v>3303</v>
      </c>
      <c r="B163" s="24" t="s">
        <v>39</v>
      </c>
      <c r="C163" s="2" t="s">
        <v>79</v>
      </c>
      <c r="D163" s="2" t="s">
        <v>171</v>
      </c>
      <c r="E163" s="2" t="s">
        <v>178</v>
      </c>
      <c r="F163" s="3" t="s">
        <v>179</v>
      </c>
      <c r="G163" s="2" t="s">
        <v>180</v>
      </c>
      <c r="H163" s="3" t="s">
        <v>22</v>
      </c>
      <c r="I163" s="40" t="s">
        <v>440</v>
      </c>
      <c r="J163" s="40" t="s">
        <v>441</v>
      </c>
      <c r="K163" s="4" t="s">
        <v>217</v>
      </c>
      <c r="L163" s="4"/>
      <c r="M163" s="4"/>
      <c r="N163" s="4"/>
      <c r="O163" s="4"/>
      <c r="P163" s="4"/>
      <c r="Q163" s="4"/>
      <c r="R163" s="4"/>
      <c r="S163" s="5"/>
      <c r="T163" s="5"/>
      <c r="U163" s="5"/>
      <c r="V163" s="1"/>
      <c r="W163" s="1"/>
      <c r="X163" s="1"/>
      <c r="Y163" s="1"/>
      <c r="Z163" s="1"/>
    </row>
    <row r="164" spans="1:26" ht="18.75" customHeight="1">
      <c r="A164" s="23"/>
      <c r="B164" s="24"/>
      <c r="C164" s="2"/>
      <c r="D164" s="2"/>
      <c r="E164" s="2"/>
      <c r="F164" s="3"/>
      <c r="G164" s="2"/>
      <c r="H164" s="3"/>
      <c r="I164" s="41" t="s">
        <v>562</v>
      </c>
      <c r="J164" s="41" t="s">
        <v>442</v>
      </c>
      <c r="K164" s="4" t="s">
        <v>217</v>
      </c>
      <c r="L164" s="4"/>
      <c r="M164" s="4"/>
      <c r="N164" s="4"/>
      <c r="O164" s="4"/>
      <c r="P164" s="4"/>
      <c r="Q164" s="4"/>
      <c r="R164" s="4"/>
      <c r="S164" s="5"/>
      <c r="T164" s="5"/>
      <c r="U164" s="5"/>
      <c r="V164" s="1"/>
      <c r="W164" s="1"/>
      <c r="X164" s="1"/>
      <c r="Y164" s="1"/>
      <c r="Z164" s="1"/>
    </row>
    <row r="165" spans="1:26" ht="18.75" customHeight="1">
      <c r="A165" s="23"/>
      <c r="B165" s="24"/>
      <c r="C165" s="2"/>
      <c r="D165" s="2"/>
      <c r="E165" s="2"/>
      <c r="F165" s="3"/>
      <c r="G165" s="2"/>
      <c r="H165" s="3"/>
      <c r="I165" s="41" t="s">
        <v>440</v>
      </c>
      <c r="J165" s="41" t="s">
        <v>441</v>
      </c>
      <c r="K165" s="4" t="s">
        <v>23</v>
      </c>
      <c r="L165" s="4"/>
      <c r="M165" s="4"/>
      <c r="N165" s="4"/>
      <c r="O165" s="4"/>
      <c r="P165" s="4"/>
      <c r="Q165" s="4"/>
      <c r="R165" s="4"/>
      <c r="S165" s="5"/>
      <c r="T165" s="5"/>
      <c r="U165" s="5"/>
      <c r="V165" s="1"/>
      <c r="W165" s="1"/>
      <c r="X165" s="1"/>
      <c r="Y165" s="1"/>
      <c r="Z165" s="1"/>
    </row>
    <row r="166" spans="1:26" ht="18.75" customHeight="1">
      <c r="A166" s="23"/>
      <c r="B166" s="24"/>
      <c r="C166" s="2"/>
      <c r="D166" s="2"/>
      <c r="E166" s="2"/>
      <c r="F166" s="3"/>
      <c r="G166" s="2"/>
      <c r="H166" s="3"/>
      <c r="I166" s="41" t="s">
        <v>562</v>
      </c>
      <c r="J166" s="41" t="s">
        <v>442</v>
      </c>
      <c r="K166" s="4" t="s">
        <v>23</v>
      </c>
      <c r="L166" s="4"/>
      <c r="M166" s="4"/>
      <c r="N166" s="4"/>
      <c r="O166" s="4"/>
      <c r="P166" s="4"/>
      <c r="Q166" s="4"/>
      <c r="R166" s="4"/>
      <c r="S166" s="5"/>
      <c r="T166" s="5"/>
      <c r="U166" s="5"/>
      <c r="V166" s="1"/>
      <c r="W166" s="1"/>
      <c r="X166" s="1"/>
      <c r="Y166" s="1"/>
      <c r="Z166" s="1"/>
    </row>
    <row r="167" spans="1:26" ht="18.75" customHeight="1">
      <c r="A167" s="23"/>
      <c r="B167" s="24"/>
      <c r="C167" s="2"/>
      <c r="D167" s="2"/>
      <c r="E167" s="2"/>
      <c r="F167" s="3"/>
      <c r="G167" s="2"/>
      <c r="H167" s="3"/>
      <c r="I167" s="41" t="s">
        <v>644</v>
      </c>
      <c r="J167" s="41" t="s">
        <v>645</v>
      </c>
      <c r="K167" s="4" t="s">
        <v>217</v>
      </c>
      <c r="L167" s="4"/>
      <c r="M167" s="4"/>
      <c r="N167" s="4"/>
      <c r="O167" s="4"/>
      <c r="P167" s="4"/>
      <c r="Q167" s="4"/>
      <c r="R167" s="4"/>
      <c r="S167" s="5"/>
      <c r="T167" s="5"/>
      <c r="U167" s="5"/>
      <c r="V167" s="1"/>
      <c r="W167" s="1"/>
      <c r="X167" s="1"/>
      <c r="Y167" s="1"/>
      <c r="Z167" s="1"/>
    </row>
    <row r="168" spans="1:26" ht="18.75" customHeight="1">
      <c r="A168" s="23">
        <v>3304</v>
      </c>
      <c r="B168" s="24" t="s">
        <v>39</v>
      </c>
      <c r="C168" s="2" t="s">
        <v>79</v>
      </c>
      <c r="D168" s="2" t="s">
        <v>171</v>
      </c>
      <c r="E168" s="2" t="s">
        <v>181</v>
      </c>
      <c r="F168" s="3" t="s">
        <v>182</v>
      </c>
      <c r="G168" s="2" t="s">
        <v>183</v>
      </c>
      <c r="H168" s="3" t="s">
        <v>22</v>
      </c>
      <c r="I168" s="40" t="s">
        <v>443</v>
      </c>
      <c r="J168" s="40" t="s">
        <v>444</v>
      </c>
      <c r="K168" s="4" t="s">
        <v>217</v>
      </c>
      <c r="L168" s="4"/>
      <c r="M168" s="4"/>
      <c r="N168" s="4"/>
      <c r="O168" s="4"/>
      <c r="P168" s="4"/>
      <c r="Q168" s="4"/>
      <c r="R168" s="4"/>
      <c r="S168" s="5"/>
      <c r="T168" s="5"/>
      <c r="U168" s="5"/>
      <c r="V168" s="1"/>
      <c r="W168" s="1"/>
      <c r="X168" s="1"/>
      <c r="Y168" s="1"/>
      <c r="Z168" s="1"/>
    </row>
    <row r="169" spans="1:26" ht="18.75" customHeight="1">
      <c r="A169" s="23"/>
      <c r="B169" s="24"/>
      <c r="C169" s="2"/>
      <c r="D169" s="2"/>
      <c r="E169" s="2"/>
      <c r="F169" s="3"/>
      <c r="G169" s="2"/>
      <c r="H169" s="3"/>
      <c r="I169" s="40" t="s">
        <v>457</v>
      </c>
      <c r="J169" s="40" t="s">
        <v>458</v>
      </c>
      <c r="K169" s="4" t="s">
        <v>217</v>
      </c>
      <c r="L169" s="4"/>
      <c r="M169" s="4"/>
      <c r="N169" s="4"/>
      <c r="O169" s="4"/>
      <c r="P169" s="4"/>
      <c r="Q169" s="4"/>
      <c r="R169" s="4"/>
      <c r="S169" s="5"/>
      <c r="T169" s="5"/>
      <c r="U169" s="5"/>
      <c r="V169" s="1"/>
      <c r="W169" s="1"/>
      <c r="X169" s="1"/>
      <c r="Y169" s="1"/>
      <c r="Z169" s="1"/>
    </row>
    <row r="170" spans="1:26" ht="18.75" customHeight="1">
      <c r="A170" s="23"/>
      <c r="B170" s="24"/>
      <c r="C170" s="2"/>
      <c r="D170" s="2"/>
      <c r="E170" s="2"/>
      <c r="F170" s="3"/>
      <c r="G170" s="2"/>
      <c r="H170" s="3"/>
      <c r="I170" s="50" t="s">
        <v>443</v>
      </c>
      <c r="J170" s="50" t="s">
        <v>444</v>
      </c>
      <c r="K170" s="4" t="s">
        <v>23</v>
      </c>
      <c r="L170" s="4"/>
      <c r="M170" s="4"/>
      <c r="N170" s="4"/>
      <c r="O170" s="4"/>
      <c r="P170" s="4"/>
      <c r="Q170" s="4"/>
      <c r="R170" s="4"/>
      <c r="S170" s="5"/>
      <c r="T170" s="5"/>
      <c r="U170" s="5"/>
      <c r="V170" s="1"/>
      <c r="W170" s="1"/>
      <c r="X170" s="1"/>
      <c r="Y170" s="1"/>
      <c r="Z170" s="1"/>
    </row>
    <row r="171" spans="1:26" ht="18.75" customHeight="1">
      <c r="A171" s="23"/>
      <c r="B171" s="24"/>
      <c r="C171" s="2"/>
      <c r="D171" s="2"/>
      <c r="E171" s="2"/>
      <c r="F171" s="3"/>
      <c r="G171" s="2"/>
      <c r="H171" s="3"/>
      <c r="I171" s="50" t="s">
        <v>646</v>
      </c>
      <c r="J171" s="50" t="s">
        <v>647</v>
      </c>
      <c r="K171" s="4" t="s">
        <v>217</v>
      </c>
      <c r="L171" s="4"/>
      <c r="M171" s="4"/>
      <c r="N171" s="4"/>
      <c r="O171" s="4"/>
      <c r="P171" s="4"/>
      <c r="Q171" s="4"/>
      <c r="R171" s="4"/>
      <c r="S171" s="5"/>
      <c r="T171" s="5"/>
      <c r="U171" s="5"/>
      <c r="V171" s="1"/>
      <c r="W171" s="1"/>
      <c r="X171" s="1"/>
      <c r="Y171" s="1"/>
      <c r="Z171" s="1"/>
    </row>
    <row r="172" spans="1:26" ht="18.75" customHeight="1">
      <c r="A172" s="23">
        <v>3305</v>
      </c>
      <c r="B172" s="24" t="s">
        <v>39</v>
      </c>
      <c r="C172" s="2" t="s">
        <v>79</v>
      </c>
      <c r="D172" s="2" t="s">
        <v>171</v>
      </c>
      <c r="E172" s="2" t="s">
        <v>171</v>
      </c>
      <c r="F172" s="3" t="s">
        <v>184</v>
      </c>
      <c r="G172" s="2" t="s">
        <v>185</v>
      </c>
      <c r="H172" s="3" t="s">
        <v>27</v>
      </c>
      <c r="I172" s="44" t="s">
        <v>445</v>
      </c>
      <c r="J172" s="44" t="s">
        <v>446</v>
      </c>
      <c r="K172" s="4" t="s">
        <v>217</v>
      </c>
      <c r="L172" s="4"/>
      <c r="M172" s="4"/>
      <c r="N172" s="4"/>
      <c r="O172" s="4"/>
      <c r="P172" s="4"/>
      <c r="Q172" s="4"/>
      <c r="R172" s="4"/>
      <c r="S172" s="5"/>
      <c r="T172" s="5"/>
      <c r="U172" s="5"/>
      <c r="V172" s="1"/>
      <c r="W172" s="1"/>
      <c r="X172" s="1"/>
      <c r="Y172" s="1"/>
      <c r="Z172" s="1"/>
    </row>
    <row r="173" spans="1:26" ht="18.75" customHeight="1">
      <c r="A173" s="23"/>
      <c r="B173" s="24"/>
      <c r="C173" s="2"/>
      <c r="D173" s="2"/>
      <c r="E173" s="2"/>
      <c r="F173" s="3"/>
      <c r="G173" s="2"/>
      <c r="H173" s="3"/>
      <c r="I173" s="46" t="s">
        <v>447</v>
      </c>
      <c r="J173" s="46" t="s">
        <v>448</v>
      </c>
      <c r="K173" s="47" t="s">
        <v>217</v>
      </c>
      <c r="L173" s="47"/>
      <c r="M173" s="47"/>
      <c r="N173" s="47"/>
      <c r="O173" s="47"/>
      <c r="P173" s="47"/>
      <c r="Q173" s="47"/>
      <c r="R173" s="47"/>
      <c r="S173" s="48"/>
      <c r="T173" s="48"/>
      <c r="U173" s="48"/>
      <c r="V173" s="1"/>
      <c r="W173" s="1"/>
      <c r="X173" s="1"/>
      <c r="Y173" s="1"/>
      <c r="Z173" s="1"/>
    </row>
    <row r="174" spans="1:26" ht="18.75" customHeight="1">
      <c r="A174" s="23">
        <v>5796</v>
      </c>
      <c r="B174" s="24" t="s">
        <v>39</v>
      </c>
      <c r="C174" s="2" t="s">
        <v>79</v>
      </c>
      <c r="D174" s="2" t="s">
        <v>121</v>
      </c>
      <c r="E174" s="2" t="s">
        <v>283</v>
      </c>
      <c r="F174" s="3" t="s">
        <v>284</v>
      </c>
      <c r="G174" s="2" t="s">
        <v>285</v>
      </c>
      <c r="H174" s="3" t="s">
        <v>22</v>
      </c>
      <c r="I174" s="49" t="s">
        <v>449</v>
      </c>
      <c r="J174" s="49" t="s">
        <v>450</v>
      </c>
      <c r="K174" s="4" t="s">
        <v>217</v>
      </c>
      <c r="L174" s="4"/>
      <c r="M174" s="4"/>
      <c r="N174" s="4"/>
      <c r="O174" s="4"/>
      <c r="P174" s="4"/>
      <c r="Q174" s="4"/>
      <c r="R174" s="4"/>
      <c r="S174" s="5"/>
      <c r="T174" s="5"/>
      <c r="U174" s="5"/>
      <c r="V174" s="1"/>
      <c r="W174" s="1"/>
      <c r="X174" s="1"/>
      <c r="Y174" s="1"/>
      <c r="Z174" s="1"/>
    </row>
    <row r="175" spans="1:26" ht="18.75" customHeight="1">
      <c r="A175" s="23"/>
      <c r="B175" s="24"/>
      <c r="C175" s="2"/>
      <c r="D175" s="2"/>
      <c r="E175" s="2"/>
      <c r="F175" s="3"/>
      <c r="G175" s="2"/>
      <c r="H175" s="3"/>
      <c r="I175" s="41" t="s">
        <v>451</v>
      </c>
      <c r="J175" s="41" t="s">
        <v>452</v>
      </c>
      <c r="K175" s="4" t="s">
        <v>217</v>
      </c>
      <c r="L175" s="4"/>
      <c r="M175" s="4"/>
      <c r="N175" s="4"/>
      <c r="O175" s="4"/>
      <c r="P175" s="4"/>
      <c r="Q175" s="4"/>
      <c r="R175" s="4"/>
      <c r="S175" s="5"/>
      <c r="T175" s="5"/>
      <c r="U175" s="5"/>
      <c r="V175" s="1"/>
      <c r="W175" s="1"/>
      <c r="X175" s="1"/>
      <c r="Y175" s="1"/>
      <c r="Z175" s="1"/>
    </row>
    <row r="176" spans="1:26" ht="18.75" customHeight="1">
      <c r="A176" s="23"/>
      <c r="B176" s="24"/>
      <c r="C176" s="2"/>
      <c r="D176" s="2"/>
      <c r="E176" s="2"/>
      <c r="F176" s="3"/>
      <c r="G176" s="2"/>
      <c r="H176" s="3"/>
      <c r="I176" s="41" t="s">
        <v>563</v>
      </c>
      <c r="J176" s="41" t="s">
        <v>452</v>
      </c>
      <c r="K176" s="4" t="s">
        <v>23</v>
      </c>
      <c r="L176" s="4"/>
      <c r="M176" s="4"/>
      <c r="N176" s="4"/>
      <c r="O176" s="4"/>
      <c r="P176" s="4"/>
      <c r="Q176" s="4"/>
      <c r="R176" s="4"/>
      <c r="S176" s="5"/>
      <c r="T176" s="5"/>
      <c r="U176" s="5"/>
      <c r="V176" s="1"/>
      <c r="W176" s="1"/>
      <c r="X176" s="1"/>
      <c r="Y176" s="1"/>
      <c r="Z176" s="1"/>
    </row>
    <row r="177" spans="1:26" ht="18.75" customHeight="1">
      <c r="A177" s="23"/>
      <c r="B177" s="24"/>
      <c r="C177" s="2"/>
      <c r="D177" s="2"/>
      <c r="E177" s="2"/>
      <c r="F177" s="3"/>
      <c r="G177" s="2"/>
      <c r="H177" s="3"/>
      <c r="I177" s="41" t="s">
        <v>564</v>
      </c>
      <c r="J177" s="41" t="s">
        <v>565</v>
      </c>
      <c r="K177" s="4" t="s">
        <v>23</v>
      </c>
      <c r="L177" s="4"/>
      <c r="M177" s="4"/>
      <c r="N177" s="4"/>
      <c r="O177" s="4"/>
      <c r="P177" s="4"/>
      <c r="Q177" s="4"/>
      <c r="R177" s="4"/>
      <c r="S177" s="5"/>
      <c r="T177" s="5"/>
      <c r="U177" s="5"/>
      <c r="V177" s="1"/>
      <c r="W177" s="1"/>
      <c r="X177" s="1"/>
      <c r="Y177" s="1"/>
      <c r="Z177" s="1"/>
    </row>
    <row r="178" spans="1:26" ht="18.75" customHeight="1">
      <c r="A178" s="23"/>
      <c r="B178" s="24"/>
      <c r="C178" s="2"/>
      <c r="D178" s="2"/>
      <c r="E178" s="2"/>
      <c r="F178" s="3"/>
      <c r="G178" s="2"/>
      <c r="H178" s="3"/>
      <c r="I178" s="41" t="s">
        <v>648</v>
      </c>
      <c r="J178" s="41" t="s">
        <v>649</v>
      </c>
      <c r="K178" s="4" t="s">
        <v>217</v>
      </c>
      <c r="L178" s="4"/>
      <c r="M178" s="4"/>
      <c r="N178" s="4"/>
      <c r="O178" s="4"/>
      <c r="P178" s="4"/>
      <c r="Q178" s="4"/>
      <c r="R178" s="4"/>
      <c r="S178" s="5"/>
      <c r="T178" s="5"/>
      <c r="U178" s="5"/>
      <c r="V178" s="1"/>
      <c r="W178" s="1"/>
      <c r="X178" s="1"/>
      <c r="Y178" s="1"/>
      <c r="Z178" s="1"/>
    </row>
    <row r="179" spans="1:26" ht="18.75" customHeight="1">
      <c r="A179" s="23"/>
      <c r="B179" s="24"/>
      <c r="C179" s="2"/>
      <c r="D179" s="2"/>
      <c r="E179" s="2"/>
      <c r="F179" s="3"/>
      <c r="G179" s="2"/>
      <c r="H179" s="3"/>
      <c r="I179" s="41" t="s">
        <v>650</v>
      </c>
      <c r="J179" s="41" t="s">
        <v>651</v>
      </c>
      <c r="K179" s="4" t="s">
        <v>217</v>
      </c>
      <c r="L179" s="4"/>
      <c r="M179" s="4"/>
      <c r="N179" s="4"/>
      <c r="O179" s="4"/>
      <c r="P179" s="4"/>
      <c r="Q179" s="4"/>
      <c r="R179" s="4"/>
      <c r="S179" s="5"/>
      <c r="T179" s="5"/>
      <c r="U179" s="5"/>
      <c r="V179" s="1"/>
      <c r="W179" s="1"/>
      <c r="X179" s="1"/>
      <c r="Y179" s="1"/>
      <c r="Z179" s="1"/>
    </row>
    <row r="180" spans="1:26" ht="18.75" customHeight="1">
      <c r="A180" s="23"/>
      <c r="B180" s="24"/>
      <c r="C180" s="2"/>
      <c r="D180" s="2"/>
      <c r="E180" s="2"/>
      <c r="F180" s="3"/>
      <c r="G180" s="2"/>
      <c r="H180" s="3"/>
      <c r="I180" s="41" t="s">
        <v>652</v>
      </c>
      <c r="J180" s="41" t="s">
        <v>653</v>
      </c>
      <c r="K180" s="4" t="s">
        <v>217</v>
      </c>
      <c r="L180" s="4"/>
      <c r="M180" s="4"/>
      <c r="N180" s="4"/>
      <c r="O180" s="4"/>
      <c r="P180" s="4"/>
      <c r="Q180" s="4"/>
      <c r="R180" s="4"/>
      <c r="S180" s="5"/>
      <c r="T180" s="5"/>
      <c r="U180" s="5"/>
      <c r="V180" s="1"/>
      <c r="W180" s="1"/>
      <c r="X180" s="1"/>
      <c r="Y180" s="1"/>
      <c r="Z180" s="1"/>
    </row>
    <row r="181" spans="1:26" ht="18.75" customHeight="1">
      <c r="A181" s="23"/>
      <c r="B181" s="24"/>
      <c r="C181" s="2"/>
      <c r="D181" s="2"/>
      <c r="E181" s="2"/>
      <c r="F181" s="3"/>
      <c r="G181" s="2"/>
      <c r="H181" s="3"/>
      <c r="I181" s="41" t="s">
        <v>654</v>
      </c>
      <c r="J181" s="41" t="s">
        <v>655</v>
      </c>
      <c r="K181" s="4" t="s">
        <v>217</v>
      </c>
      <c r="L181" s="4"/>
      <c r="M181" s="4"/>
      <c r="N181" s="4"/>
      <c r="O181" s="4"/>
      <c r="P181" s="4"/>
      <c r="Q181" s="4"/>
      <c r="R181" s="4"/>
      <c r="S181" s="5"/>
      <c r="T181" s="5"/>
      <c r="U181" s="5"/>
      <c r="V181" s="1"/>
      <c r="W181" s="1"/>
      <c r="X181" s="1"/>
      <c r="Y181" s="1"/>
      <c r="Z181" s="1"/>
    </row>
    <row r="182" spans="1:26" ht="18.75" customHeight="1">
      <c r="A182" s="23">
        <v>6401</v>
      </c>
      <c r="B182" s="24" t="s">
        <v>39</v>
      </c>
      <c r="C182" s="2" t="s">
        <v>79</v>
      </c>
      <c r="D182" s="2" t="s">
        <v>155</v>
      </c>
      <c r="E182" s="2" t="s">
        <v>155</v>
      </c>
      <c r="F182" s="3" t="s">
        <v>286</v>
      </c>
      <c r="G182" s="2" t="s">
        <v>287</v>
      </c>
      <c r="H182" s="3" t="s">
        <v>22</v>
      </c>
      <c r="I182" s="63" t="s">
        <v>566</v>
      </c>
      <c r="J182" s="63" t="s">
        <v>567</v>
      </c>
      <c r="K182" s="4" t="s">
        <v>23</v>
      </c>
      <c r="L182" s="4"/>
      <c r="M182" s="4"/>
      <c r="N182" s="4"/>
      <c r="O182" s="4"/>
      <c r="P182" s="4"/>
      <c r="Q182" s="4"/>
      <c r="R182" s="4"/>
      <c r="S182" s="5"/>
      <c r="T182" s="5"/>
      <c r="U182" s="5"/>
      <c r="V182" s="1"/>
      <c r="W182" s="1"/>
      <c r="X182" s="1"/>
      <c r="Y182" s="1"/>
      <c r="Z182" s="1"/>
    </row>
    <row r="183" spans="1:26" ht="18.75" customHeight="1">
      <c r="A183" s="23"/>
      <c r="B183" s="24"/>
      <c r="C183" s="2"/>
      <c r="D183" s="2"/>
      <c r="E183" s="2"/>
      <c r="F183" s="3"/>
      <c r="G183" s="2"/>
      <c r="H183" s="3"/>
      <c r="I183" s="63" t="s">
        <v>568</v>
      </c>
      <c r="J183" s="63" t="s">
        <v>569</v>
      </c>
      <c r="K183" s="4" t="s">
        <v>23</v>
      </c>
      <c r="L183" s="4"/>
      <c r="M183" s="4"/>
      <c r="N183" s="4"/>
      <c r="O183" s="4"/>
      <c r="P183" s="4"/>
      <c r="Q183" s="4"/>
      <c r="R183" s="4"/>
      <c r="S183" s="5"/>
      <c r="T183" s="5"/>
      <c r="U183" s="5"/>
      <c r="V183" s="1"/>
      <c r="W183" s="1"/>
      <c r="X183" s="1"/>
      <c r="Y183" s="1"/>
      <c r="Z183" s="1"/>
    </row>
    <row r="184" spans="1:26" ht="18.75" customHeight="1">
      <c r="A184" s="23"/>
      <c r="B184" s="24"/>
      <c r="C184" s="2"/>
      <c r="D184" s="2"/>
      <c r="E184" s="2"/>
      <c r="F184" s="3"/>
      <c r="G184" s="2"/>
      <c r="H184" s="3"/>
      <c r="I184" s="63" t="s">
        <v>656</v>
      </c>
      <c r="J184" s="63" t="s">
        <v>657</v>
      </c>
      <c r="K184" s="4" t="s">
        <v>217</v>
      </c>
      <c r="L184" s="4"/>
      <c r="M184" s="4"/>
      <c r="N184" s="4"/>
      <c r="O184" s="4"/>
      <c r="P184" s="4"/>
      <c r="Q184" s="4"/>
      <c r="R184" s="4"/>
      <c r="S184" s="5"/>
      <c r="T184" s="5"/>
      <c r="U184" s="5"/>
      <c r="V184" s="1"/>
      <c r="W184" s="1"/>
      <c r="X184" s="1"/>
      <c r="Y184" s="1"/>
      <c r="Z184" s="1"/>
    </row>
    <row r="185" spans="1:26" ht="18.75" customHeight="1">
      <c r="A185" s="23">
        <v>6407</v>
      </c>
      <c r="B185" s="24" t="s">
        <v>39</v>
      </c>
      <c r="C185" s="2" t="s">
        <v>79</v>
      </c>
      <c r="D185" s="2" t="s">
        <v>135</v>
      </c>
      <c r="E185" s="2" t="s">
        <v>135</v>
      </c>
      <c r="F185" s="3" t="s">
        <v>288</v>
      </c>
      <c r="G185" s="2" t="s">
        <v>289</v>
      </c>
      <c r="H185" s="3" t="s">
        <v>22</v>
      </c>
      <c r="I185" s="40" t="s">
        <v>453</v>
      </c>
      <c r="J185" s="40" t="s">
        <v>454</v>
      </c>
      <c r="K185" s="4" t="s">
        <v>217</v>
      </c>
      <c r="L185" s="4"/>
      <c r="M185" s="4"/>
      <c r="N185" s="4"/>
      <c r="O185" s="4"/>
      <c r="P185" s="4"/>
      <c r="Q185" s="4"/>
      <c r="R185" s="4"/>
      <c r="S185" s="5"/>
      <c r="T185" s="5"/>
      <c r="U185" s="5"/>
      <c r="V185" s="1"/>
      <c r="W185" s="1"/>
      <c r="X185" s="1"/>
      <c r="Y185" s="1"/>
      <c r="Z185" s="1"/>
    </row>
    <row r="186" spans="1:26" ht="18.75" customHeight="1">
      <c r="A186" s="23"/>
      <c r="B186" s="24"/>
      <c r="C186" s="2"/>
      <c r="D186" s="2"/>
      <c r="E186" s="2"/>
      <c r="F186" s="3"/>
      <c r="G186" s="2"/>
      <c r="H186" s="3"/>
      <c r="I186" s="41" t="s">
        <v>455</v>
      </c>
      <c r="J186" s="41" t="s">
        <v>456</v>
      </c>
      <c r="K186" s="4" t="s">
        <v>217</v>
      </c>
      <c r="L186" s="4"/>
      <c r="M186" s="4"/>
      <c r="N186" s="4"/>
      <c r="O186" s="4"/>
      <c r="P186" s="4"/>
      <c r="Q186" s="4"/>
      <c r="R186" s="4"/>
      <c r="S186" s="5"/>
      <c r="T186" s="5"/>
      <c r="U186" s="5"/>
      <c r="V186" s="1"/>
      <c r="W186" s="1"/>
      <c r="X186" s="1"/>
      <c r="Y186" s="1"/>
      <c r="Z186" s="1"/>
    </row>
    <row r="187" spans="1:26" ht="18.75" customHeight="1">
      <c r="A187" s="23"/>
      <c r="B187" s="24"/>
      <c r="C187" s="2"/>
      <c r="D187" s="2"/>
      <c r="E187" s="2"/>
      <c r="F187" s="3"/>
      <c r="G187" s="2"/>
      <c r="H187" s="3"/>
      <c r="I187" s="41" t="s">
        <v>570</v>
      </c>
      <c r="J187" s="41" t="s">
        <v>571</v>
      </c>
      <c r="K187" s="4" t="s">
        <v>23</v>
      </c>
      <c r="L187" s="4"/>
      <c r="M187" s="4"/>
      <c r="N187" s="4"/>
      <c r="O187" s="4"/>
      <c r="P187" s="4"/>
      <c r="Q187" s="4"/>
      <c r="R187" s="4"/>
      <c r="S187" s="5"/>
      <c r="T187" s="5"/>
      <c r="U187" s="5"/>
      <c r="V187" s="1"/>
      <c r="W187" s="1"/>
      <c r="X187" s="1"/>
      <c r="Y187" s="1"/>
      <c r="Z187" s="1"/>
    </row>
    <row r="188" spans="1:26" ht="18.75" customHeight="1">
      <c r="A188" s="23"/>
      <c r="B188" s="24"/>
      <c r="C188" s="2"/>
      <c r="D188" s="2"/>
      <c r="E188" s="2"/>
      <c r="F188" s="3"/>
      <c r="G188" s="2"/>
      <c r="H188" s="3"/>
      <c r="I188" s="41" t="s">
        <v>658</v>
      </c>
      <c r="J188" s="41" t="s">
        <v>659</v>
      </c>
      <c r="K188" s="4" t="s">
        <v>217</v>
      </c>
      <c r="L188" s="4"/>
      <c r="M188" s="4"/>
      <c r="N188" s="4"/>
      <c r="O188" s="4"/>
      <c r="P188" s="4"/>
      <c r="Q188" s="4"/>
      <c r="R188" s="4"/>
      <c r="S188" s="5"/>
      <c r="T188" s="5"/>
      <c r="U188" s="5"/>
      <c r="V188" s="1"/>
      <c r="W188" s="1"/>
      <c r="X188" s="1"/>
      <c r="Y188" s="1"/>
      <c r="Z188" s="1"/>
    </row>
    <row r="189" spans="1:26" ht="18.75" customHeight="1">
      <c r="A189" s="23">
        <v>6520</v>
      </c>
      <c r="B189" s="24" t="s">
        <v>39</v>
      </c>
      <c r="C189" s="2" t="s">
        <v>79</v>
      </c>
      <c r="D189" s="2" t="s">
        <v>80</v>
      </c>
      <c r="E189" s="2" t="s">
        <v>80</v>
      </c>
      <c r="F189" s="3" t="s">
        <v>290</v>
      </c>
      <c r="G189" s="2" t="s">
        <v>291</v>
      </c>
      <c r="H189" s="3" t="s">
        <v>22</v>
      </c>
      <c r="I189" s="63" t="s">
        <v>572</v>
      </c>
      <c r="J189" s="63" t="s">
        <v>573</v>
      </c>
      <c r="K189" s="4" t="s">
        <v>23</v>
      </c>
      <c r="L189" s="4"/>
      <c r="M189" s="4"/>
      <c r="N189" s="4"/>
      <c r="O189" s="4"/>
      <c r="P189" s="4"/>
      <c r="Q189" s="4"/>
      <c r="R189" s="4"/>
      <c r="S189" s="5"/>
      <c r="T189" s="5"/>
      <c r="U189" s="5"/>
      <c r="V189" s="1"/>
      <c r="W189" s="1"/>
      <c r="X189" s="1"/>
      <c r="Y189" s="1"/>
      <c r="Z189" s="1"/>
    </row>
    <row r="190" spans="1:26" ht="66" customHeight="1">
      <c r="A190" s="92" t="s">
        <v>0</v>
      </c>
      <c r="B190" s="72" t="s">
        <v>1</v>
      </c>
      <c r="C190" s="72" t="s">
        <v>2</v>
      </c>
      <c r="D190" s="72" t="s">
        <v>3</v>
      </c>
      <c r="E190" s="72" t="s">
        <v>4</v>
      </c>
      <c r="F190" s="72" t="s">
        <v>5</v>
      </c>
      <c r="G190" s="72" t="s">
        <v>6</v>
      </c>
      <c r="H190" s="82" t="s">
        <v>7</v>
      </c>
      <c r="I190" s="85" t="s">
        <v>8</v>
      </c>
      <c r="J190" s="86"/>
      <c r="K190" s="87" t="s">
        <v>9</v>
      </c>
      <c r="L190" s="87" t="s">
        <v>10</v>
      </c>
      <c r="M190" s="87" t="s">
        <v>11</v>
      </c>
      <c r="N190" s="75" t="s">
        <v>12</v>
      </c>
      <c r="O190" s="76"/>
      <c r="P190" s="76"/>
      <c r="Q190" s="76"/>
      <c r="R190" s="76"/>
      <c r="S190" s="76"/>
      <c r="T190" s="76"/>
      <c r="U190" s="77"/>
      <c r="V190" s="1"/>
      <c r="W190" s="1"/>
      <c r="X190" s="1"/>
      <c r="Y190" s="1"/>
      <c r="Z190" s="1"/>
    </row>
    <row r="191" spans="1:26" ht="21" customHeight="1">
      <c r="A191" s="93"/>
      <c r="B191" s="73"/>
      <c r="C191" s="73"/>
      <c r="D191" s="73"/>
      <c r="E191" s="73"/>
      <c r="F191" s="73"/>
      <c r="G191" s="73"/>
      <c r="H191" s="83"/>
      <c r="I191" s="89" t="s">
        <v>13</v>
      </c>
      <c r="J191" s="91" t="s">
        <v>14</v>
      </c>
      <c r="K191" s="73"/>
      <c r="L191" s="73"/>
      <c r="M191" s="73"/>
      <c r="N191" s="78" t="s">
        <v>15</v>
      </c>
      <c r="O191" s="79"/>
      <c r="P191" s="79"/>
      <c r="Q191" s="80"/>
      <c r="R191" s="78" t="s">
        <v>16</v>
      </c>
      <c r="S191" s="79"/>
      <c r="T191" s="79"/>
      <c r="U191" s="81"/>
      <c r="V191" s="1"/>
      <c r="W191" s="1"/>
      <c r="X191" s="1"/>
      <c r="Y191" s="1"/>
      <c r="Z191" s="1"/>
    </row>
    <row r="192" spans="1:26" ht="60" customHeight="1">
      <c r="A192" s="90"/>
      <c r="B192" s="74"/>
      <c r="C192" s="74"/>
      <c r="D192" s="74"/>
      <c r="E192" s="74"/>
      <c r="F192" s="74"/>
      <c r="G192" s="74"/>
      <c r="H192" s="84"/>
      <c r="I192" s="90"/>
      <c r="J192" s="74"/>
      <c r="K192" s="74"/>
      <c r="L192" s="74"/>
      <c r="M192" s="88"/>
      <c r="N192" s="35" t="s">
        <v>17</v>
      </c>
      <c r="O192" s="35" t="s">
        <v>18</v>
      </c>
      <c r="P192" s="35" t="s">
        <v>19</v>
      </c>
      <c r="Q192" s="35" t="s">
        <v>20</v>
      </c>
      <c r="R192" s="35" t="s">
        <v>17</v>
      </c>
      <c r="S192" s="35" t="s">
        <v>18</v>
      </c>
      <c r="T192" s="35" t="s">
        <v>19</v>
      </c>
      <c r="U192" s="35" t="s">
        <v>20</v>
      </c>
      <c r="V192" s="1"/>
      <c r="W192" s="1"/>
      <c r="X192" s="1"/>
      <c r="Y192" s="1"/>
      <c r="Z192" s="1"/>
    </row>
    <row r="193" spans="1:26" ht="18.75" customHeight="1">
      <c r="A193" s="23">
        <v>6520</v>
      </c>
      <c r="B193" s="24" t="s">
        <v>39</v>
      </c>
      <c r="C193" s="2" t="s">
        <v>79</v>
      </c>
      <c r="D193" s="2" t="s">
        <v>80</v>
      </c>
      <c r="E193" s="2" t="s">
        <v>80</v>
      </c>
      <c r="F193" s="3" t="s">
        <v>290</v>
      </c>
      <c r="G193" s="2" t="s">
        <v>291</v>
      </c>
      <c r="H193" s="3" t="s">
        <v>22</v>
      </c>
      <c r="I193" s="63" t="s">
        <v>574</v>
      </c>
      <c r="J193" s="63" t="s">
        <v>575</v>
      </c>
      <c r="K193" s="4" t="s">
        <v>23</v>
      </c>
      <c r="L193" s="4"/>
      <c r="M193" s="4"/>
      <c r="N193" s="4"/>
      <c r="O193" s="4"/>
      <c r="P193" s="4"/>
      <c r="Q193" s="4"/>
      <c r="R193" s="4"/>
      <c r="S193" s="5"/>
      <c r="T193" s="5"/>
      <c r="U193" s="5"/>
      <c r="V193" s="1"/>
      <c r="W193" s="1"/>
      <c r="X193" s="1"/>
      <c r="Y193" s="1"/>
      <c r="Z193" s="1"/>
    </row>
    <row r="194" spans="1:26" ht="18.75" customHeight="1">
      <c r="A194" s="23"/>
      <c r="B194" s="24"/>
      <c r="C194" s="2"/>
      <c r="D194" s="2"/>
      <c r="E194" s="2"/>
      <c r="F194" s="3"/>
      <c r="G194" s="2"/>
      <c r="H194" s="3"/>
      <c r="I194" s="63" t="s">
        <v>660</v>
      </c>
      <c r="J194" s="63" t="s">
        <v>661</v>
      </c>
      <c r="K194" s="4" t="s">
        <v>217</v>
      </c>
      <c r="L194" s="4"/>
      <c r="M194" s="4"/>
      <c r="N194" s="4"/>
      <c r="O194" s="4"/>
      <c r="P194" s="4"/>
      <c r="Q194" s="4"/>
      <c r="R194" s="4"/>
      <c r="S194" s="5"/>
      <c r="T194" s="5"/>
      <c r="U194" s="5"/>
      <c r="V194" s="1"/>
      <c r="W194" s="1"/>
      <c r="X194" s="1"/>
      <c r="Y194" s="1"/>
      <c r="Z194" s="1"/>
    </row>
    <row r="195" spans="1:26" ht="18.75" customHeight="1">
      <c r="A195" s="23">
        <v>6692</v>
      </c>
      <c r="B195" s="24" t="s">
        <v>39</v>
      </c>
      <c r="C195" s="2" t="s">
        <v>79</v>
      </c>
      <c r="D195" s="2" t="s">
        <v>104</v>
      </c>
      <c r="E195" s="2" t="s">
        <v>118</v>
      </c>
      <c r="F195" s="3" t="s">
        <v>292</v>
      </c>
      <c r="G195" s="2" t="s">
        <v>293</v>
      </c>
      <c r="H195" s="3" t="s">
        <v>22</v>
      </c>
      <c r="I195" s="40" t="s">
        <v>459</v>
      </c>
      <c r="J195" s="40" t="s">
        <v>460</v>
      </c>
      <c r="K195" s="4" t="s">
        <v>217</v>
      </c>
      <c r="L195" s="4"/>
      <c r="M195" s="4"/>
      <c r="N195" s="4"/>
      <c r="O195" s="4"/>
      <c r="P195" s="4"/>
      <c r="Q195" s="4"/>
      <c r="R195" s="4"/>
      <c r="S195" s="5"/>
      <c r="T195" s="5"/>
      <c r="U195" s="5"/>
      <c r="V195" s="1"/>
      <c r="W195" s="1"/>
      <c r="X195" s="1"/>
      <c r="Y195" s="1"/>
      <c r="Z195" s="1"/>
    </row>
    <row r="196" spans="1:26" ht="18.75" customHeight="1">
      <c r="A196" s="23"/>
      <c r="B196" s="24"/>
      <c r="C196" s="2"/>
      <c r="D196" s="2"/>
      <c r="E196" s="2"/>
      <c r="F196" s="3"/>
      <c r="G196" s="2"/>
      <c r="H196" s="3"/>
      <c r="I196" s="41" t="s">
        <v>461</v>
      </c>
      <c r="J196" s="41" t="s">
        <v>462</v>
      </c>
      <c r="K196" s="4" t="s">
        <v>217</v>
      </c>
      <c r="L196" s="4"/>
      <c r="M196" s="4"/>
      <c r="N196" s="4"/>
      <c r="O196" s="4"/>
      <c r="P196" s="4"/>
      <c r="Q196" s="4"/>
      <c r="R196" s="4"/>
      <c r="S196" s="5"/>
      <c r="T196" s="5"/>
      <c r="U196" s="5"/>
      <c r="V196" s="1"/>
      <c r="W196" s="1"/>
      <c r="X196" s="1"/>
      <c r="Y196" s="1"/>
      <c r="Z196" s="1"/>
    </row>
    <row r="197" spans="1:26" ht="18.75" customHeight="1">
      <c r="A197" s="23"/>
      <c r="B197" s="24"/>
      <c r="C197" s="2"/>
      <c r="D197" s="2"/>
      <c r="E197" s="2"/>
      <c r="F197" s="3"/>
      <c r="G197" s="2"/>
      <c r="H197" s="3"/>
      <c r="I197" s="41" t="s">
        <v>576</v>
      </c>
      <c r="J197" s="41" t="s">
        <v>460</v>
      </c>
      <c r="K197" s="4" t="s">
        <v>23</v>
      </c>
      <c r="L197" s="4"/>
      <c r="M197" s="4"/>
      <c r="N197" s="4"/>
      <c r="O197" s="4"/>
      <c r="P197" s="4"/>
      <c r="Q197" s="4"/>
      <c r="R197" s="4"/>
      <c r="S197" s="5"/>
      <c r="T197" s="5"/>
      <c r="U197" s="5"/>
      <c r="V197" s="1"/>
      <c r="W197" s="1"/>
      <c r="X197" s="1"/>
      <c r="Y197" s="1"/>
      <c r="Z197" s="1"/>
    </row>
    <row r="198" spans="1:26" ht="18.75" customHeight="1">
      <c r="A198" s="23"/>
      <c r="B198" s="24"/>
      <c r="C198" s="2"/>
      <c r="D198" s="2"/>
      <c r="E198" s="2"/>
      <c r="F198" s="3"/>
      <c r="G198" s="2"/>
      <c r="H198" s="3"/>
      <c r="I198" s="41" t="s">
        <v>577</v>
      </c>
      <c r="J198" s="41" t="s">
        <v>578</v>
      </c>
      <c r="K198" s="4" t="s">
        <v>23</v>
      </c>
      <c r="L198" s="4"/>
      <c r="M198" s="4"/>
      <c r="N198" s="4"/>
      <c r="O198" s="4"/>
      <c r="P198" s="4"/>
      <c r="Q198" s="4"/>
      <c r="R198" s="4"/>
      <c r="S198" s="5"/>
      <c r="T198" s="5"/>
      <c r="U198" s="5"/>
      <c r="V198" s="1"/>
      <c r="W198" s="1"/>
      <c r="X198" s="1"/>
      <c r="Y198" s="1"/>
      <c r="Z198" s="1"/>
    </row>
    <row r="199" spans="1:26" ht="18.75" customHeight="1">
      <c r="A199" s="23"/>
      <c r="B199" s="24"/>
      <c r="C199" s="2"/>
      <c r="D199" s="2"/>
      <c r="E199" s="2"/>
      <c r="F199" s="3"/>
      <c r="G199" s="2"/>
      <c r="H199" s="3"/>
      <c r="I199" s="41" t="s">
        <v>662</v>
      </c>
      <c r="J199" s="41" t="s">
        <v>663</v>
      </c>
      <c r="K199" s="4" t="s">
        <v>217</v>
      </c>
      <c r="L199" s="4"/>
      <c r="M199" s="4"/>
      <c r="N199" s="4"/>
      <c r="O199" s="4"/>
      <c r="P199" s="4"/>
      <c r="Q199" s="4"/>
      <c r="R199" s="4"/>
      <c r="S199" s="5"/>
      <c r="T199" s="5"/>
      <c r="U199" s="5"/>
      <c r="V199" s="1"/>
      <c r="W199" s="1"/>
      <c r="X199" s="1"/>
      <c r="Y199" s="1"/>
      <c r="Z199" s="1"/>
    </row>
    <row r="200" spans="1:26" ht="18.75" customHeight="1">
      <c r="A200" s="23">
        <v>7144</v>
      </c>
      <c r="B200" s="24" t="s">
        <v>39</v>
      </c>
      <c r="C200" s="2" t="s">
        <v>79</v>
      </c>
      <c r="D200" s="2" t="s">
        <v>121</v>
      </c>
      <c r="E200" s="2" t="s">
        <v>294</v>
      </c>
      <c r="F200" s="3" t="s">
        <v>295</v>
      </c>
      <c r="G200" s="2" t="s">
        <v>296</v>
      </c>
      <c r="H200" s="3" t="s">
        <v>22</v>
      </c>
      <c r="I200" s="40" t="s">
        <v>463</v>
      </c>
      <c r="J200" s="40" t="s">
        <v>464</v>
      </c>
      <c r="K200" s="4" t="s">
        <v>217</v>
      </c>
      <c r="L200" s="4"/>
      <c r="M200" s="4"/>
      <c r="N200" s="4"/>
      <c r="O200" s="4"/>
      <c r="P200" s="4"/>
      <c r="Q200" s="4"/>
      <c r="R200" s="4"/>
      <c r="S200" s="5"/>
      <c r="T200" s="5"/>
      <c r="U200" s="5"/>
      <c r="V200" s="1"/>
      <c r="W200" s="1"/>
      <c r="X200" s="1"/>
      <c r="Y200" s="1"/>
      <c r="Z200" s="1"/>
    </row>
    <row r="201" spans="1:26" ht="18.75" customHeight="1">
      <c r="A201" s="23"/>
      <c r="B201" s="24"/>
      <c r="C201" s="2"/>
      <c r="D201" s="2"/>
      <c r="E201" s="2"/>
      <c r="F201" s="3"/>
      <c r="G201" s="2"/>
      <c r="H201" s="3"/>
      <c r="I201" s="51" t="s">
        <v>465</v>
      </c>
      <c r="J201" s="41" t="s">
        <v>466</v>
      </c>
      <c r="K201" s="4" t="s">
        <v>217</v>
      </c>
      <c r="L201" s="4"/>
      <c r="M201" s="4"/>
      <c r="N201" s="4"/>
      <c r="O201" s="4"/>
      <c r="P201" s="4"/>
      <c r="Q201" s="4"/>
      <c r="R201" s="4"/>
      <c r="S201" s="5"/>
      <c r="T201" s="5"/>
      <c r="U201" s="5"/>
      <c r="V201" s="1"/>
      <c r="W201" s="1"/>
      <c r="X201" s="1"/>
      <c r="Y201" s="1"/>
      <c r="Z201" s="1"/>
    </row>
    <row r="202" spans="1:26" ht="18.75" customHeight="1">
      <c r="A202" s="23"/>
      <c r="B202" s="24"/>
      <c r="C202" s="2"/>
      <c r="D202" s="2"/>
      <c r="E202" s="2"/>
      <c r="F202" s="3"/>
      <c r="G202" s="2"/>
      <c r="H202" s="3"/>
      <c r="I202" s="51" t="s">
        <v>579</v>
      </c>
      <c r="J202" s="45" t="s">
        <v>580</v>
      </c>
      <c r="K202" s="4" t="s">
        <v>23</v>
      </c>
      <c r="L202" s="4"/>
      <c r="M202" s="4"/>
      <c r="N202" s="4"/>
      <c r="O202" s="4"/>
      <c r="P202" s="4"/>
      <c r="Q202" s="4"/>
      <c r="R202" s="4"/>
      <c r="S202" s="5"/>
      <c r="T202" s="5"/>
      <c r="U202" s="5"/>
      <c r="V202" s="1"/>
      <c r="W202" s="1"/>
      <c r="X202" s="1"/>
      <c r="Y202" s="1"/>
      <c r="Z202" s="1"/>
    </row>
    <row r="203" spans="1:26" ht="18.75" customHeight="1">
      <c r="A203" s="23"/>
      <c r="B203" s="24"/>
      <c r="C203" s="2"/>
      <c r="D203" s="2"/>
      <c r="E203" s="2"/>
      <c r="F203" s="3"/>
      <c r="G203" s="2"/>
      <c r="H203" s="3"/>
      <c r="I203" s="51" t="s">
        <v>664</v>
      </c>
      <c r="J203" s="41" t="s">
        <v>665</v>
      </c>
      <c r="K203" s="4" t="s">
        <v>217</v>
      </c>
      <c r="L203" s="4"/>
      <c r="M203" s="4"/>
      <c r="N203" s="4"/>
      <c r="O203" s="4"/>
      <c r="P203" s="4"/>
      <c r="Q203" s="4"/>
      <c r="R203" s="4"/>
      <c r="S203" s="5"/>
      <c r="T203" s="5"/>
      <c r="U203" s="5"/>
      <c r="V203" s="1"/>
      <c r="W203" s="1"/>
      <c r="X203" s="1"/>
      <c r="Y203" s="1"/>
      <c r="Z203" s="1"/>
    </row>
    <row r="204" spans="1:26" ht="18.75" customHeight="1">
      <c r="A204" s="23"/>
      <c r="B204" s="24"/>
      <c r="C204" s="2"/>
      <c r="D204" s="2"/>
      <c r="E204" s="2"/>
      <c r="F204" s="3"/>
      <c r="G204" s="2"/>
      <c r="H204" s="3"/>
      <c r="I204" s="51" t="s">
        <v>666</v>
      </c>
      <c r="J204" s="41" t="s">
        <v>667</v>
      </c>
      <c r="K204" s="4" t="s">
        <v>217</v>
      </c>
      <c r="L204" s="4"/>
      <c r="M204" s="4"/>
      <c r="N204" s="4"/>
      <c r="O204" s="4"/>
      <c r="P204" s="4"/>
      <c r="Q204" s="4"/>
      <c r="R204" s="4"/>
      <c r="S204" s="5"/>
      <c r="T204" s="5"/>
      <c r="U204" s="5"/>
      <c r="V204" s="1"/>
      <c r="W204" s="1"/>
      <c r="X204" s="1"/>
      <c r="Y204" s="1"/>
      <c r="Z204" s="1"/>
    </row>
    <row r="205" spans="1:26" ht="18.75" customHeight="1">
      <c r="A205" s="23">
        <v>7145</v>
      </c>
      <c r="B205" s="24" t="s">
        <v>39</v>
      </c>
      <c r="C205" s="2" t="s">
        <v>79</v>
      </c>
      <c r="D205" s="2" t="s">
        <v>155</v>
      </c>
      <c r="E205" s="2" t="s">
        <v>155</v>
      </c>
      <c r="F205" s="3" t="s">
        <v>297</v>
      </c>
      <c r="G205" s="2" t="s">
        <v>313</v>
      </c>
      <c r="H205" s="3" t="s">
        <v>22</v>
      </c>
      <c r="I205" s="40" t="s">
        <v>467</v>
      </c>
      <c r="J205" s="40" t="s">
        <v>468</v>
      </c>
      <c r="K205" s="4" t="s">
        <v>217</v>
      </c>
      <c r="L205" s="4"/>
      <c r="M205" s="4"/>
      <c r="N205" s="4"/>
      <c r="O205" s="4"/>
      <c r="P205" s="4"/>
      <c r="Q205" s="4"/>
      <c r="R205" s="4"/>
      <c r="S205" s="5"/>
      <c r="T205" s="5"/>
      <c r="U205" s="5"/>
      <c r="V205" s="1"/>
      <c r="W205" s="1"/>
      <c r="X205" s="1"/>
      <c r="Y205" s="1"/>
      <c r="Z205" s="1"/>
    </row>
    <row r="206" spans="1:26" ht="18.75" customHeight="1">
      <c r="A206" s="23"/>
      <c r="B206" s="24"/>
      <c r="C206" s="2"/>
      <c r="D206" s="2"/>
      <c r="E206" s="2"/>
      <c r="F206" s="3"/>
      <c r="G206" s="2"/>
      <c r="H206" s="3"/>
      <c r="I206" s="41" t="s">
        <v>469</v>
      </c>
      <c r="J206" s="41" t="s">
        <v>470</v>
      </c>
      <c r="K206" s="4" t="s">
        <v>217</v>
      </c>
      <c r="L206" s="4"/>
      <c r="M206" s="4"/>
      <c r="N206" s="4"/>
      <c r="O206" s="4"/>
      <c r="P206" s="4"/>
      <c r="Q206" s="4"/>
      <c r="R206" s="4"/>
      <c r="S206" s="5"/>
      <c r="T206" s="5"/>
      <c r="U206" s="5"/>
      <c r="V206" s="1"/>
      <c r="W206" s="1"/>
      <c r="X206" s="1"/>
      <c r="Y206" s="1"/>
      <c r="Z206" s="1"/>
    </row>
    <row r="207" spans="1:26" ht="18.75" customHeight="1">
      <c r="A207" s="23"/>
      <c r="B207" s="24"/>
      <c r="C207" s="2"/>
      <c r="D207" s="2"/>
      <c r="E207" s="2"/>
      <c r="F207" s="3"/>
      <c r="G207" s="2"/>
      <c r="H207" s="3"/>
      <c r="I207" s="51" t="s">
        <v>469</v>
      </c>
      <c r="J207" s="51" t="s">
        <v>581</v>
      </c>
      <c r="K207" s="4" t="s">
        <v>23</v>
      </c>
      <c r="L207" s="4"/>
      <c r="M207" s="4"/>
      <c r="N207" s="4"/>
      <c r="O207" s="4"/>
      <c r="P207" s="4"/>
      <c r="Q207" s="4"/>
      <c r="R207" s="4"/>
      <c r="S207" s="5"/>
      <c r="T207" s="5"/>
      <c r="U207" s="5"/>
      <c r="V207" s="1"/>
      <c r="W207" s="1"/>
      <c r="X207" s="1"/>
      <c r="Y207" s="1"/>
      <c r="Z207" s="1"/>
    </row>
    <row r="208" spans="1:26" ht="18.75" customHeight="1">
      <c r="A208" s="23">
        <v>7313</v>
      </c>
      <c r="B208" s="24" t="s">
        <v>39</v>
      </c>
      <c r="C208" s="2" t="s">
        <v>79</v>
      </c>
      <c r="D208" s="2" t="s">
        <v>80</v>
      </c>
      <c r="E208" s="2" t="s">
        <v>298</v>
      </c>
      <c r="F208" s="3" t="s">
        <v>299</v>
      </c>
      <c r="G208" s="2" t="s">
        <v>300</v>
      </c>
      <c r="H208" s="3" t="s">
        <v>22</v>
      </c>
      <c r="I208" s="42" t="s">
        <v>471</v>
      </c>
      <c r="J208" s="42" t="s">
        <v>472</v>
      </c>
      <c r="K208" s="4" t="s">
        <v>217</v>
      </c>
      <c r="L208" s="4"/>
      <c r="M208" s="4"/>
      <c r="N208" s="4"/>
      <c r="O208" s="4"/>
      <c r="P208" s="4"/>
      <c r="Q208" s="4"/>
      <c r="R208" s="4"/>
      <c r="S208" s="5"/>
      <c r="T208" s="5"/>
      <c r="U208" s="5"/>
      <c r="V208" s="1"/>
      <c r="W208" s="1"/>
      <c r="X208" s="1"/>
      <c r="Y208" s="1"/>
      <c r="Z208" s="1"/>
    </row>
    <row r="209" spans="1:26" ht="18.75" customHeight="1">
      <c r="A209" s="23"/>
      <c r="B209" s="24"/>
      <c r="C209" s="2"/>
      <c r="D209" s="2"/>
      <c r="E209" s="2"/>
      <c r="F209" s="3"/>
      <c r="G209" s="2"/>
      <c r="H209" s="3"/>
      <c r="I209" s="43" t="s">
        <v>473</v>
      </c>
      <c r="J209" s="43" t="s">
        <v>474</v>
      </c>
      <c r="K209" s="4" t="s">
        <v>217</v>
      </c>
      <c r="L209" s="4"/>
      <c r="M209" s="4"/>
      <c r="N209" s="4"/>
      <c r="O209" s="4"/>
      <c r="P209" s="4"/>
      <c r="Q209" s="4"/>
      <c r="R209" s="4"/>
      <c r="S209" s="5"/>
      <c r="T209" s="5"/>
      <c r="U209" s="5"/>
      <c r="V209" s="1"/>
      <c r="W209" s="1"/>
      <c r="X209" s="1"/>
      <c r="Y209" s="1"/>
      <c r="Z209" s="1"/>
    </row>
    <row r="210" spans="1:26" ht="18.75" customHeight="1">
      <c r="A210" s="23"/>
      <c r="B210" s="24"/>
      <c r="C210" s="2"/>
      <c r="D210" s="2"/>
      <c r="E210" s="2"/>
      <c r="F210" s="3"/>
      <c r="G210" s="2"/>
      <c r="H210" s="3"/>
      <c r="I210" s="62" t="s">
        <v>582</v>
      </c>
      <c r="J210" s="62" t="s">
        <v>583</v>
      </c>
      <c r="K210" s="4" t="s">
        <v>23</v>
      </c>
      <c r="L210" s="4"/>
      <c r="M210" s="4"/>
      <c r="N210" s="4"/>
      <c r="O210" s="4"/>
      <c r="P210" s="4"/>
      <c r="Q210" s="4"/>
      <c r="R210" s="4"/>
      <c r="S210" s="5"/>
      <c r="T210" s="5"/>
      <c r="U210" s="5"/>
      <c r="V210" s="1"/>
      <c r="W210" s="1"/>
      <c r="X210" s="1"/>
      <c r="Y210" s="1"/>
      <c r="Z210" s="1"/>
    </row>
    <row r="211" spans="1:26" ht="18.75" customHeight="1">
      <c r="A211" s="23"/>
      <c r="B211" s="24"/>
      <c r="C211" s="2"/>
      <c r="D211" s="2"/>
      <c r="E211" s="2"/>
      <c r="F211" s="3"/>
      <c r="G211" s="2"/>
      <c r="H211" s="3"/>
      <c r="I211" s="62" t="s">
        <v>584</v>
      </c>
      <c r="J211" s="62" t="s">
        <v>585</v>
      </c>
      <c r="K211" s="4" t="s">
        <v>23</v>
      </c>
      <c r="L211" s="4"/>
      <c r="M211" s="4"/>
      <c r="N211" s="4"/>
      <c r="O211" s="4"/>
      <c r="P211" s="4"/>
      <c r="Q211" s="4"/>
      <c r="R211" s="4"/>
      <c r="S211" s="5"/>
      <c r="T211" s="5"/>
      <c r="U211" s="5"/>
      <c r="V211" s="1"/>
      <c r="W211" s="1"/>
      <c r="X211" s="1"/>
      <c r="Y211" s="1"/>
      <c r="Z211" s="1"/>
    </row>
    <row r="212" spans="1:26" ht="18.75" customHeight="1">
      <c r="A212" s="23"/>
      <c r="B212" s="24"/>
      <c r="C212" s="2"/>
      <c r="D212" s="2"/>
      <c r="E212" s="2"/>
      <c r="F212" s="3"/>
      <c r="G212" s="2"/>
      <c r="H212" s="3"/>
      <c r="I212" s="62" t="s">
        <v>501</v>
      </c>
      <c r="J212" s="62" t="s">
        <v>668</v>
      </c>
      <c r="K212" s="4" t="s">
        <v>217</v>
      </c>
      <c r="L212" s="4"/>
      <c r="M212" s="4"/>
      <c r="N212" s="4"/>
      <c r="O212" s="4"/>
      <c r="P212" s="4"/>
      <c r="Q212" s="4"/>
      <c r="R212" s="4"/>
      <c r="S212" s="5"/>
      <c r="T212" s="5"/>
      <c r="U212" s="5"/>
      <c r="V212" s="1"/>
      <c r="W212" s="1"/>
      <c r="X212" s="1"/>
      <c r="Y212" s="1"/>
      <c r="Z212" s="1"/>
    </row>
    <row r="213" spans="1:26" ht="18.75" customHeight="1">
      <c r="A213" s="23">
        <v>7314</v>
      </c>
      <c r="B213" s="24" t="s">
        <v>39</v>
      </c>
      <c r="C213" s="2" t="s">
        <v>79</v>
      </c>
      <c r="D213" s="2" t="s">
        <v>95</v>
      </c>
      <c r="E213" s="2" t="s">
        <v>301</v>
      </c>
      <c r="F213" s="3" t="s">
        <v>302</v>
      </c>
      <c r="G213" s="2" t="s">
        <v>303</v>
      </c>
      <c r="H213" s="3" t="s">
        <v>22</v>
      </c>
      <c r="I213" s="41" t="s">
        <v>475</v>
      </c>
      <c r="J213" s="41" t="s">
        <v>476</v>
      </c>
      <c r="K213" s="4" t="s">
        <v>217</v>
      </c>
      <c r="L213" s="4"/>
      <c r="M213" s="4"/>
      <c r="N213" s="4"/>
      <c r="O213" s="4"/>
      <c r="P213" s="4"/>
      <c r="Q213" s="4"/>
      <c r="R213" s="4"/>
      <c r="S213" s="5"/>
      <c r="T213" s="5"/>
      <c r="U213" s="5"/>
      <c r="V213" s="1"/>
      <c r="W213" s="1"/>
      <c r="X213" s="1"/>
      <c r="Y213" s="1"/>
      <c r="Z213" s="1"/>
    </row>
    <row r="214" spans="1:26" ht="18.75" customHeight="1">
      <c r="A214" s="23"/>
      <c r="B214" s="24"/>
      <c r="C214" s="2"/>
      <c r="D214" s="2"/>
      <c r="E214" s="2"/>
      <c r="F214" s="3"/>
      <c r="G214" s="2"/>
      <c r="H214" s="3"/>
      <c r="I214" s="40" t="s">
        <v>477</v>
      </c>
      <c r="J214" s="40" t="s">
        <v>478</v>
      </c>
      <c r="K214" s="4" t="s">
        <v>217</v>
      </c>
      <c r="L214" s="4"/>
      <c r="M214" s="4"/>
      <c r="N214" s="4"/>
      <c r="O214" s="4"/>
      <c r="P214" s="4"/>
      <c r="Q214" s="4"/>
      <c r="R214" s="4"/>
      <c r="S214" s="5"/>
      <c r="T214" s="5"/>
      <c r="U214" s="5"/>
      <c r="V214" s="1"/>
      <c r="W214" s="1"/>
      <c r="X214" s="1"/>
      <c r="Y214" s="1"/>
      <c r="Z214" s="1"/>
    </row>
    <row r="215" spans="1:26" ht="18.75" customHeight="1">
      <c r="A215" s="23"/>
      <c r="B215" s="24"/>
      <c r="C215" s="2"/>
      <c r="D215" s="2"/>
      <c r="E215" s="2"/>
      <c r="F215" s="3"/>
      <c r="G215" s="2"/>
      <c r="H215" s="3"/>
      <c r="I215" s="40" t="s">
        <v>586</v>
      </c>
      <c r="J215" s="40" t="s">
        <v>587</v>
      </c>
      <c r="K215" s="4" t="s">
        <v>23</v>
      </c>
      <c r="L215" s="4"/>
      <c r="M215" s="4"/>
      <c r="N215" s="4"/>
      <c r="O215" s="4"/>
      <c r="P215" s="4"/>
      <c r="Q215" s="4"/>
      <c r="R215" s="4"/>
      <c r="S215" s="5"/>
      <c r="T215" s="5"/>
      <c r="U215" s="5"/>
      <c r="V215" s="1"/>
      <c r="W215" s="1"/>
      <c r="X215" s="1"/>
      <c r="Y215" s="1"/>
      <c r="Z215" s="1"/>
    </row>
    <row r="216" spans="1:26" ht="18.75" customHeight="1">
      <c r="A216" s="23"/>
      <c r="B216" s="24"/>
      <c r="C216" s="2"/>
      <c r="D216" s="2"/>
      <c r="E216" s="2"/>
      <c r="F216" s="3"/>
      <c r="G216" s="2"/>
      <c r="H216" s="3"/>
      <c r="I216" s="40" t="s">
        <v>588</v>
      </c>
      <c r="J216" s="40" t="s">
        <v>589</v>
      </c>
      <c r="K216" s="4" t="s">
        <v>23</v>
      </c>
      <c r="L216" s="4"/>
      <c r="M216" s="4"/>
      <c r="N216" s="4"/>
      <c r="O216" s="4"/>
      <c r="P216" s="4"/>
      <c r="Q216" s="4"/>
      <c r="R216" s="4"/>
      <c r="S216" s="5"/>
      <c r="T216" s="5"/>
      <c r="U216" s="5"/>
      <c r="V216" s="1"/>
      <c r="W216" s="1"/>
      <c r="X216" s="1"/>
      <c r="Y216" s="1"/>
      <c r="Z216" s="1"/>
    </row>
    <row r="217" spans="1:26" ht="18.75" customHeight="1">
      <c r="A217" s="23">
        <v>7315</v>
      </c>
      <c r="B217" s="24" t="s">
        <v>39</v>
      </c>
      <c r="C217" s="2" t="s">
        <v>79</v>
      </c>
      <c r="D217" s="2" t="s">
        <v>104</v>
      </c>
      <c r="E217" s="2" t="s">
        <v>304</v>
      </c>
      <c r="F217" s="3" t="s">
        <v>305</v>
      </c>
      <c r="G217" s="2" t="s">
        <v>306</v>
      </c>
      <c r="H217" s="3" t="s">
        <v>22</v>
      </c>
      <c r="I217" s="40" t="s">
        <v>479</v>
      </c>
      <c r="J217" s="40" t="s">
        <v>480</v>
      </c>
      <c r="K217" s="4" t="s">
        <v>217</v>
      </c>
      <c r="L217" s="4"/>
      <c r="M217" s="4"/>
      <c r="N217" s="4"/>
      <c r="O217" s="4"/>
      <c r="P217" s="4"/>
      <c r="Q217" s="4"/>
      <c r="R217" s="4"/>
      <c r="S217" s="5"/>
      <c r="T217" s="5"/>
      <c r="U217" s="5"/>
      <c r="V217" s="1"/>
      <c r="W217" s="1"/>
      <c r="X217" s="1"/>
      <c r="Y217" s="1"/>
      <c r="Z217" s="1"/>
    </row>
    <row r="218" spans="1:26" ht="18.75" customHeight="1">
      <c r="A218" s="23"/>
      <c r="B218" s="24"/>
      <c r="C218" s="2"/>
      <c r="D218" s="2"/>
      <c r="E218" s="2"/>
      <c r="F218" s="3"/>
      <c r="G218" s="2"/>
      <c r="H218" s="3"/>
      <c r="I218" s="41" t="s">
        <v>481</v>
      </c>
      <c r="J218" s="41" t="s">
        <v>482</v>
      </c>
      <c r="K218" s="4" t="s">
        <v>217</v>
      </c>
      <c r="L218" s="4"/>
      <c r="M218" s="4"/>
      <c r="N218" s="4"/>
      <c r="O218" s="4"/>
      <c r="P218" s="4"/>
      <c r="Q218" s="4"/>
      <c r="R218" s="4"/>
      <c r="S218" s="5"/>
      <c r="T218" s="5"/>
      <c r="U218" s="5"/>
      <c r="V218" s="1"/>
      <c r="W218" s="1"/>
      <c r="X218" s="1"/>
      <c r="Y218" s="1"/>
      <c r="Z218" s="1"/>
    </row>
    <row r="219" spans="1:26" ht="18.75" customHeight="1">
      <c r="A219" s="23"/>
      <c r="B219" s="24"/>
      <c r="C219" s="2"/>
      <c r="D219" s="2"/>
      <c r="E219" s="2"/>
      <c r="F219" s="3"/>
      <c r="G219" s="2"/>
      <c r="H219" s="3"/>
      <c r="I219" s="41" t="s">
        <v>479</v>
      </c>
      <c r="J219" s="41" t="s">
        <v>480</v>
      </c>
      <c r="K219" s="4" t="s">
        <v>23</v>
      </c>
      <c r="L219" s="4"/>
      <c r="M219" s="4"/>
      <c r="N219" s="4"/>
      <c r="O219" s="4"/>
      <c r="P219" s="4"/>
      <c r="Q219" s="4"/>
      <c r="R219" s="4"/>
      <c r="S219" s="5"/>
      <c r="T219" s="5"/>
      <c r="U219" s="5"/>
      <c r="V219" s="1"/>
      <c r="W219" s="1"/>
      <c r="X219" s="1"/>
      <c r="Y219" s="1"/>
      <c r="Z219" s="1"/>
    </row>
    <row r="220" spans="1:26" ht="18.75" customHeight="1">
      <c r="A220" s="23"/>
      <c r="B220" s="24"/>
      <c r="C220" s="2"/>
      <c r="D220" s="2"/>
      <c r="E220" s="2"/>
      <c r="F220" s="3"/>
      <c r="G220" s="2"/>
      <c r="H220" s="3"/>
      <c r="I220" s="41" t="s">
        <v>590</v>
      </c>
      <c r="J220" s="41" t="s">
        <v>591</v>
      </c>
      <c r="K220" s="4" t="s">
        <v>23</v>
      </c>
      <c r="L220" s="4"/>
      <c r="M220" s="4"/>
      <c r="N220" s="4"/>
      <c r="O220" s="4"/>
      <c r="P220" s="4"/>
      <c r="Q220" s="4"/>
      <c r="R220" s="4"/>
      <c r="S220" s="5"/>
      <c r="T220" s="5"/>
      <c r="U220" s="5"/>
      <c r="V220" s="1"/>
      <c r="W220" s="1"/>
      <c r="X220" s="1"/>
      <c r="Y220" s="1"/>
      <c r="Z220" s="1"/>
    </row>
    <row r="221" spans="1:26" ht="18.75" customHeight="1">
      <c r="A221" s="23">
        <v>7316</v>
      </c>
      <c r="B221" s="24" t="s">
        <v>39</v>
      </c>
      <c r="C221" s="2" t="s">
        <v>79</v>
      </c>
      <c r="D221" s="2" t="s">
        <v>135</v>
      </c>
      <c r="E221" s="2" t="s">
        <v>307</v>
      </c>
      <c r="F221" s="3" t="s">
        <v>308</v>
      </c>
      <c r="G221" s="2" t="s">
        <v>309</v>
      </c>
      <c r="H221" s="3" t="s">
        <v>22</v>
      </c>
      <c r="I221" s="40" t="s">
        <v>483</v>
      </c>
      <c r="J221" s="40" t="s">
        <v>484</v>
      </c>
      <c r="K221" s="4" t="s">
        <v>217</v>
      </c>
      <c r="L221" s="4"/>
      <c r="M221" s="4"/>
      <c r="N221" s="4"/>
      <c r="O221" s="4"/>
      <c r="P221" s="4"/>
      <c r="Q221" s="4"/>
      <c r="R221" s="4"/>
      <c r="S221" s="5"/>
      <c r="T221" s="5"/>
      <c r="U221" s="5"/>
      <c r="V221" s="1"/>
      <c r="W221" s="1"/>
      <c r="X221" s="1"/>
      <c r="Y221" s="1"/>
      <c r="Z221" s="1"/>
    </row>
    <row r="222" spans="1:26" ht="18.75" customHeight="1">
      <c r="A222" s="23"/>
      <c r="B222" s="24"/>
      <c r="C222" s="2"/>
      <c r="D222" s="2"/>
      <c r="E222" s="2"/>
      <c r="F222" s="3"/>
      <c r="G222" s="2"/>
      <c r="H222" s="3"/>
      <c r="I222" s="41" t="s">
        <v>485</v>
      </c>
      <c r="J222" s="41" t="s">
        <v>486</v>
      </c>
      <c r="K222" s="4" t="s">
        <v>217</v>
      </c>
      <c r="L222" s="4"/>
      <c r="M222" s="4"/>
      <c r="N222" s="4"/>
      <c r="O222" s="4"/>
      <c r="P222" s="4"/>
      <c r="Q222" s="4"/>
      <c r="R222" s="4"/>
      <c r="S222" s="5"/>
      <c r="T222" s="5"/>
      <c r="U222" s="5"/>
      <c r="V222" s="1"/>
      <c r="W222" s="1"/>
      <c r="X222" s="1"/>
      <c r="Y222" s="1"/>
      <c r="Z222" s="1"/>
    </row>
    <row r="223" spans="1:26" ht="18.75" customHeight="1">
      <c r="A223" s="23"/>
      <c r="B223" s="52"/>
      <c r="C223" s="53"/>
      <c r="D223" s="53"/>
      <c r="E223" s="53"/>
      <c r="F223" s="54"/>
      <c r="G223" s="53"/>
      <c r="H223" s="54"/>
      <c r="I223" s="51" t="s">
        <v>592</v>
      </c>
      <c r="J223" s="51" t="s">
        <v>593</v>
      </c>
      <c r="K223" s="47" t="s">
        <v>23</v>
      </c>
      <c r="L223" s="47"/>
      <c r="M223" s="47"/>
      <c r="N223" s="47"/>
      <c r="O223" s="47"/>
      <c r="P223" s="47"/>
      <c r="Q223" s="47"/>
      <c r="R223" s="47"/>
      <c r="S223" s="48"/>
      <c r="T223" s="48"/>
      <c r="U223" s="48"/>
      <c r="V223" s="1"/>
      <c r="W223" s="1"/>
      <c r="X223" s="1"/>
      <c r="Y223" s="1"/>
      <c r="Z223" s="1"/>
    </row>
    <row r="224" spans="1:26" ht="18.75" customHeight="1">
      <c r="A224" s="23"/>
      <c r="B224" s="52"/>
      <c r="C224" s="53"/>
      <c r="D224" s="53"/>
      <c r="E224" s="53"/>
      <c r="F224" s="54"/>
      <c r="G224" s="53"/>
      <c r="H224" s="54"/>
      <c r="I224" s="51" t="s">
        <v>594</v>
      </c>
      <c r="J224" s="51" t="s">
        <v>595</v>
      </c>
      <c r="K224" s="47" t="s">
        <v>23</v>
      </c>
      <c r="L224" s="47"/>
      <c r="M224" s="47"/>
      <c r="N224" s="47"/>
      <c r="O224" s="47"/>
      <c r="P224" s="47"/>
      <c r="Q224" s="47"/>
      <c r="R224" s="47"/>
      <c r="S224" s="48"/>
      <c r="T224" s="48"/>
      <c r="U224" s="48"/>
      <c r="V224" s="1"/>
      <c r="W224" s="1"/>
      <c r="X224" s="1"/>
      <c r="Y224" s="1"/>
      <c r="Z224" s="1"/>
    </row>
    <row r="225" spans="1:26" ht="18.75" customHeight="1">
      <c r="A225" s="23"/>
      <c r="B225" s="52"/>
      <c r="C225" s="53"/>
      <c r="D225" s="53"/>
      <c r="E225" s="53"/>
      <c r="F225" s="54"/>
      <c r="G225" s="53"/>
      <c r="H225" s="54"/>
      <c r="I225" s="51" t="s">
        <v>669</v>
      </c>
      <c r="J225" s="51" t="s">
        <v>670</v>
      </c>
      <c r="K225" s="47" t="s">
        <v>217</v>
      </c>
      <c r="L225" s="47"/>
      <c r="M225" s="47"/>
      <c r="N225" s="47"/>
      <c r="O225" s="47"/>
      <c r="P225" s="47"/>
      <c r="Q225" s="47"/>
      <c r="R225" s="47"/>
      <c r="S225" s="48"/>
      <c r="T225" s="48"/>
      <c r="U225" s="48"/>
      <c r="V225" s="1"/>
      <c r="W225" s="1"/>
      <c r="X225" s="1"/>
      <c r="Y225" s="1"/>
      <c r="Z225" s="1"/>
    </row>
    <row r="226" spans="1:26" ht="18.75" customHeight="1">
      <c r="A226" s="23">
        <v>7317</v>
      </c>
      <c r="B226" s="52" t="s">
        <v>39</v>
      </c>
      <c r="C226" s="53" t="s">
        <v>79</v>
      </c>
      <c r="D226" s="53" t="s">
        <v>171</v>
      </c>
      <c r="E226" s="53" t="s">
        <v>310</v>
      </c>
      <c r="F226" s="54" t="s">
        <v>311</v>
      </c>
      <c r="G226" s="53" t="s">
        <v>312</v>
      </c>
      <c r="H226" s="54" t="s">
        <v>22</v>
      </c>
      <c r="I226" s="50" t="s">
        <v>487</v>
      </c>
      <c r="J226" s="50" t="s">
        <v>597</v>
      </c>
      <c r="K226" s="47" t="s">
        <v>217</v>
      </c>
      <c r="L226" s="47"/>
      <c r="M226" s="47"/>
      <c r="N226" s="47"/>
      <c r="O226" s="47"/>
      <c r="P226" s="47"/>
      <c r="Q226" s="47"/>
      <c r="R226" s="47"/>
      <c r="S226" s="48"/>
      <c r="T226" s="48"/>
      <c r="U226" s="48"/>
      <c r="V226" s="1"/>
      <c r="W226" s="1"/>
      <c r="X226" s="1"/>
      <c r="Y226" s="1"/>
      <c r="Z226" s="1"/>
    </row>
    <row r="227" spans="1:26" ht="18.75" customHeight="1">
      <c r="A227" s="64"/>
      <c r="B227" s="65"/>
      <c r="C227" s="66"/>
      <c r="D227" s="66"/>
      <c r="E227" s="66"/>
      <c r="F227" s="67"/>
      <c r="G227" s="66"/>
      <c r="H227" s="67"/>
      <c r="I227" s="68" t="s">
        <v>488</v>
      </c>
      <c r="J227" s="68" t="s">
        <v>489</v>
      </c>
      <c r="K227" s="69" t="s">
        <v>217</v>
      </c>
      <c r="L227" s="69"/>
      <c r="M227" s="69"/>
      <c r="N227" s="69"/>
      <c r="O227" s="69"/>
      <c r="P227" s="69"/>
      <c r="Q227" s="69"/>
      <c r="R227" s="69"/>
      <c r="S227" s="70"/>
      <c r="T227" s="70"/>
      <c r="U227" s="70"/>
      <c r="V227" s="1"/>
      <c r="W227" s="1"/>
      <c r="X227" s="1"/>
      <c r="Y227" s="1"/>
      <c r="Z227" s="1"/>
    </row>
    <row r="228" spans="1:26" ht="18.75" customHeight="1">
      <c r="A228" s="71"/>
      <c r="B228" s="55"/>
      <c r="C228" s="56"/>
      <c r="D228" s="56"/>
      <c r="E228" s="56"/>
      <c r="F228" s="57"/>
      <c r="G228" s="56"/>
      <c r="H228" s="57"/>
      <c r="I228" s="60" t="s">
        <v>596</v>
      </c>
      <c r="J228" s="60" t="s">
        <v>597</v>
      </c>
      <c r="K228" s="58" t="s">
        <v>23</v>
      </c>
      <c r="L228" s="58"/>
      <c r="M228" s="58"/>
      <c r="N228" s="58"/>
      <c r="O228" s="58"/>
      <c r="P228" s="58"/>
      <c r="Q228" s="58"/>
      <c r="R228" s="58"/>
      <c r="S228" s="59"/>
      <c r="T228" s="59"/>
      <c r="U228" s="59"/>
      <c r="V228" s="1"/>
      <c r="W228" s="1"/>
      <c r="X228" s="1"/>
      <c r="Y228" s="1"/>
      <c r="Z228" s="1"/>
    </row>
    <row r="229" spans="1:26" ht="18.75" customHeight="1">
      <c r="A229" s="71"/>
      <c r="B229" s="55"/>
      <c r="C229" s="56"/>
      <c r="D229" s="56"/>
      <c r="E229" s="56"/>
      <c r="F229" s="57"/>
      <c r="G229" s="56"/>
      <c r="H229" s="57"/>
      <c r="I229" s="60" t="s">
        <v>488</v>
      </c>
      <c r="J229" s="60" t="s">
        <v>489</v>
      </c>
      <c r="K229" s="58" t="s">
        <v>23</v>
      </c>
      <c r="L229" s="58"/>
      <c r="M229" s="58"/>
      <c r="N229" s="58"/>
      <c r="O229" s="58"/>
      <c r="P229" s="58"/>
      <c r="Q229" s="58"/>
      <c r="R229" s="58"/>
      <c r="S229" s="59"/>
      <c r="T229" s="59"/>
      <c r="U229" s="59"/>
      <c r="V229" s="1"/>
      <c r="W229" s="1"/>
      <c r="X229" s="1"/>
      <c r="Y229" s="1"/>
      <c r="Z229" s="1"/>
    </row>
    <row r="230" spans="1:26" ht="18.75" customHeight="1">
      <c r="A230" s="71"/>
      <c r="B230" s="55"/>
      <c r="C230" s="56"/>
      <c r="D230" s="56"/>
      <c r="E230" s="56"/>
      <c r="F230" s="57"/>
      <c r="G230" s="56"/>
      <c r="H230" s="57"/>
      <c r="I230" s="60" t="s">
        <v>671</v>
      </c>
      <c r="J230" s="60" t="s">
        <v>672</v>
      </c>
      <c r="K230" s="58" t="s">
        <v>217</v>
      </c>
      <c r="L230" s="58"/>
      <c r="M230" s="58"/>
      <c r="N230" s="58"/>
      <c r="O230" s="58"/>
      <c r="P230" s="58"/>
      <c r="Q230" s="58"/>
      <c r="R230" s="58"/>
      <c r="S230" s="59"/>
      <c r="T230" s="59"/>
      <c r="U230" s="59"/>
      <c r="V230" s="1"/>
      <c r="W230" s="1"/>
      <c r="X230" s="1"/>
      <c r="Y230" s="1"/>
      <c r="Z230" s="1"/>
    </row>
    <row r="232" spans="1:26" s="34" customFormat="1" ht="15" customHeight="1">
      <c r="A232" s="97" t="s">
        <v>675</v>
      </c>
      <c r="B232" s="98"/>
      <c r="C232" s="97"/>
      <c r="D232" s="97"/>
      <c r="E232" s="97"/>
      <c r="F232" s="97"/>
      <c r="G232" s="97"/>
    </row>
    <row r="233" spans="1:26" s="34" customFormat="1" ht="15" customHeight="1">
      <c r="A233" s="97"/>
      <c r="B233" s="99" t="s">
        <v>673</v>
      </c>
      <c r="C233" s="100"/>
      <c r="D233" s="97"/>
      <c r="E233" s="97"/>
      <c r="F233" s="97"/>
      <c r="G233" s="97"/>
    </row>
    <row r="234" spans="1:26" s="34" customFormat="1" ht="21" customHeight="1">
      <c r="A234" s="97"/>
      <c r="B234" s="97" t="s">
        <v>674</v>
      </c>
      <c r="C234" s="97"/>
      <c r="D234" s="97"/>
      <c r="E234" s="97"/>
      <c r="F234" s="97"/>
      <c r="G234" s="97"/>
    </row>
    <row r="235" spans="1:26" ht="21.75" customHeight="1">
      <c r="A235" s="97"/>
      <c r="B235" s="97" t="s">
        <v>277</v>
      </c>
      <c r="C235" s="97"/>
      <c r="D235" s="97"/>
      <c r="E235" s="97"/>
      <c r="F235" s="97"/>
      <c r="G235" s="97"/>
    </row>
    <row r="236" spans="1:26" ht="22.5" customHeight="1">
      <c r="A236" s="97"/>
      <c r="B236" s="100" t="s">
        <v>278</v>
      </c>
      <c r="C236" s="97"/>
      <c r="D236" s="97"/>
      <c r="E236" s="97"/>
      <c r="F236" s="97"/>
      <c r="G236" s="97"/>
    </row>
    <row r="237" spans="1:26" ht="15" customHeight="1">
      <c r="A237" s="97"/>
      <c r="B237" s="97" t="s">
        <v>279</v>
      </c>
      <c r="C237" s="97"/>
      <c r="D237" s="97"/>
      <c r="E237" s="97"/>
      <c r="F237" s="97"/>
      <c r="G237" s="97"/>
    </row>
    <row r="238" spans="1:26" ht="21" customHeight="1">
      <c r="A238" s="97"/>
      <c r="B238" s="97" t="s">
        <v>280</v>
      </c>
      <c r="C238" s="97"/>
      <c r="D238" s="97"/>
      <c r="E238" s="97"/>
      <c r="F238" s="97"/>
      <c r="G238" s="97"/>
    </row>
  </sheetData>
  <mergeCells count="68">
    <mergeCell ref="L190:L192"/>
    <mergeCell ref="M190:M192"/>
    <mergeCell ref="N190:U190"/>
    <mergeCell ref="I191:I192"/>
    <mergeCell ref="J191:J192"/>
    <mergeCell ref="N191:Q191"/>
    <mergeCell ref="R191:U191"/>
    <mergeCell ref="F190:F192"/>
    <mergeCell ref="G190:G192"/>
    <mergeCell ref="H190:H192"/>
    <mergeCell ref="I190:J190"/>
    <mergeCell ref="K190:K192"/>
    <mergeCell ref="A190:A192"/>
    <mergeCell ref="B190:B192"/>
    <mergeCell ref="C190:C192"/>
    <mergeCell ref="D190:D192"/>
    <mergeCell ref="E190:E192"/>
    <mergeCell ref="L127:L129"/>
    <mergeCell ref="M127:M129"/>
    <mergeCell ref="N127:U127"/>
    <mergeCell ref="I128:I129"/>
    <mergeCell ref="J128:J129"/>
    <mergeCell ref="N128:Q128"/>
    <mergeCell ref="R128:U128"/>
    <mergeCell ref="F127:F129"/>
    <mergeCell ref="G127:G129"/>
    <mergeCell ref="H127:H129"/>
    <mergeCell ref="I127:J127"/>
    <mergeCell ref="K127:K129"/>
    <mergeCell ref="A127:A129"/>
    <mergeCell ref="B127:B129"/>
    <mergeCell ref="C127:C129"/>
    <mergeCell ref="D127:D129"/>
    <mergeCell ref="E127:E129"/>
    <mergeCell ref="L64:L66"/>
    <mergeCell ref="M64:M66"/>
    <mergeCell ref="N64:U64"/>
    <mergeCell ref="I65:I66"/>
    <mergeCell ref="J65:J66"/>
    <mergeCell ref="N65:Q65"/>
    <mergeCell ref="R65:U65"/>
    <mergeCell ref="F64:F66"/>
    <mergeCell ref="G64:G66"/>
    <mergeCell ref="H64:H66"/>
    <mergeCell ref="I64:J64"/>
    <mergeCell ref="K64:K66"/>
    <mergeCell ref="A64:A66"/>
    <mergeCell ref="B64:B66"/>
    <mergeCell ref="C64:C66"/>
    <mergeCell ref="D64:D66"/>
    <mergeCell ref="E64:E66"/>
    <mergeCell ref="A4:A6"/>
    <mergeCell ref="B4:B6"/>
    <mergeCell ref="C4:C6"/>
    <mergeCell ref="D4:D6"/>
    <mergeCell ref="E4:E6"/>
    <mergeCell ref="F4:F6"/>
    <mergeCell ref="G4:G6"/>
    <mergeCell ref="N4:U4"/>
    <mergeCell ref="N5:Q5"/>
    <mergeCell ref="R5:U5"/>
    <mergeCell ref="H4:H6"/>
    <mergeCell ref="I4:J4"/>
    <mergeCell ref="K4:K6"/>
    <mergeCell ref="L4:L6"/>
    <mergeCell ref="M4:M6"/>
    <mergeCell ref="I5:I6"/>
    <mergeCell ref="J5:J6"/>
  </mergeCells>
  <pageMargins left="0.17" right="0.17" top="0.31" bottom="0.27" header="0" footer="0"/>
  <pageSetup paperSize="9" scale="45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Sheet2!$C$1:$C$3</xm:f>
          </x14:formula1>
          <xm:sqref>M7:M63 M67:M126 M130:M189 M193:M230</xm:sqref>
        </x14:dataValidation>
        <x14:dataValidation type="list" allowBlank="1" showErrorMessage="1" xr:uid="{00000000-0002-0000-0000-000001000000}">
          <x14:formula1>
            <xm:f>Sheet2!$A$1:$A$3</xm:f>
          </x14:formula1>
          <xm:sqref>K7:K63 K67:K126 K130:K189 K193:K230</xm:sqref>
        </x14:dataValidation>
        <x14:dataValidation type="list" allowBlank="1" showErrorMessage="1" xr:uid="{00000000-0002-0000-0000-000002000000}">
          <x14:formula1>
            <xm:f>Sheet2!$B$1:$B$3</xm:f>
          </x14:formula1>
          <xm:sqref>L7:L63 L67:L126 L130:L189 L193:L230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0.08984375" defaultRowHeight="15" customHeight="1"/>
  <cols>
    <col min="1" max="1" width="14.7265625" customWidth="1"/>
    <col min="2" max="2" width="13.08984375" customWidth="1"/>
    <col min="3" max="3" width="11.26953125" customWidth="1"/>
    <col min="4" max="26" width="8.453125" customWidth="1"/>
  </cols>
  <sheetData>
    <row r="1" spans="1:3" ht="21.75" customHeight="1">
      <c r="A1" s="6" t="s">
        <v>217</v>
      </c>
      <c r="B1" s="7" t="s">
        <v>218</v>
      </c>
      <c r="C1" s="1" t="s">
        <v>25</v>
      </c>
    </row>
    <row r="2" spans="1:3" ht="21.75" customHeight="1">
      <c r="A2" s="6" t="s">
        <v>23</v>
      </c>
      <c r="B2" s="7" t="s">
        <v>24</v>
      </c>
      <c r="C2" s="8" t="s">
        <v>219</v>
      </c>
    </row>
    <row r="3" spans="1:3" ht="21.75" customHeight="1">
      <c r="A3" s="6" t="s">
        <v>220</v>
      </c>
      <c r="B3" s="9" t="s">
        <v>221</v>
      </c>
      <c r="C3" s="8" t="s">
        <v>222</v>
      </c>
    </row>
    <row r="4" spans="1:3" ht="21.75" customHeight="1"/>
    <row r="5" spans="1:3" ht="21.75" customHeight="1"/>
    <row r="6" spans="1:3" ht="21.75" customHeight="1"/>
    <row r="7" spans="1:3" ht="21.75" customHeight="1"/>
    <row r="8" spans="1:3" ht="21.75" customHeight="1"/>
    <row r="9" spans="1:3" ht="21.75" customHeight="1"/>
    <row r="10" spans="1:3" ht="21.75" customHeight="1"/>
    <row r="11" spans="1:3" ht="21.75" customHeight="1"/>
    <row r="12" spans="1:3" ht="21.75" customHeight="1"/>
    <row r="13" spans="1:3" ht="21.75" customHeight="1"/>
    <row r="14" spans="1:3" ht="21.75" customHeight="1"/>
    <row r="15" spans="1:3" ht="21.75" customHeight="1"/>
    <row r="16" spans="1:3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0.08984375" defaultRowHeight="15" customHeight="1"/>
  <cols>
    <col min="1" max="1" width="9.26953125" customWidth="1"/>
    <col min="2" max="2" width="9.36328125" customWidth="1"/>
    <col min="3" max="10" width="7.7265625" customWidth="1"/>
    <col min="11" max="26" width="9.26953125" customWidth="1"/>
  </cols>
  <sheetData>
    <row r="1" spans="1:26" ht="21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1.75" customHeight="1">
      <c r="A2" s="10"/>
      <c r="B2" s="10"/>
      <c r="C2" s="94" t="s">
        <v>223</v>
      </c>
      <c r="D2" s="95"/>
      <c r="E2" s="94" t="s">
        <v>224</v>
      </c>
      <c r="F2" s="95"/>
      <c r="G2" s="95"/>
      <c r="H2" s="94" t="s">
        <v>225</v>
      </c>
      <c r="I2" s="95"/>
      <c r="J2" s="95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1.75" customHeight="1">
      <c r="A3" s="10"/>
      <c r="B3" s="10"/>
      <c r="C3" s="10" t="s">
        <v>226</v>
      </c>
      <c r="D3" s="10" t="s">
        <v>22</v>
      </c>
      <c r="E3" s="10" t="s">
        <v>226</v>
      </c>
      <c r="F3" s="10" t="s">
        <v>22</v>
      </c>
      <c r="G3" s="10" t="s">
        <v>227</v>
      </c>
      <c r="H3" s="10" t="s">
        <v>226</v>
      </c>
      <c r="I3" s="10" t="s">
        <v>22</v>
      </c>
      <c r="J3" s="10" t="s">
        <v>227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1.75" customHeight="1">
      <c r="A4" s="10" t="s">
        <v>228</v>
      </c>
      <c r="B4" s="10" t="s">
        <v>41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1.75" customHeight="1">
      <c r="A5" s="10"/>
      <c r="B5" s="10" t="s">
        <v>40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1.75" customHeight="1">
      <c r="A6" s="10"/>
      <c r="B6" s="10" t="s">
        <v>193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1.7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1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1.7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1.7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1.75" customHeight="1">
      <c r="A11" s="10"/>
      <c r="B11" s="10" t="s">
        <v>79</v>
      </c>
      <c r="C11" s="10">
        <f t="shared" ref="C11:D11" si="0">E11+H11</f>
        <v>49</v>
      </c>
      <c r="D11" s="10">
        <f t="shared" si="0"/>
        <v>43</v>
      </c>
      <c r="E11" s="10">
        <v>7</v>
      </c>
      <c r="F11" s="10">
        <v>6</v>
      </c>
      <c r="G11" s="10">
        <v>1</v>
      </c>
      <c r="H11" s="10">
        <v>42</v>
      </c>
      <c r="I11" s="10">
        <v>37</v>
      </c>
      <c r="J11" s="10">
        <v>5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1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1.7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1.7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1.7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1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1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1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1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1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1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1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1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1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1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1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1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1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1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1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21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1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1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1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21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1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1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1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1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1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1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1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1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1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1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21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21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1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21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21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21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21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21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1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21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21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21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1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21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1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1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21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1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1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1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1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1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1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1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1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21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21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21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21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1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21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1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21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21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1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1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1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1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1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1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1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1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21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1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1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21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21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1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1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1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1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1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1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1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1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1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1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1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1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1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1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1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1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1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1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1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1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1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1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1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1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1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1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1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1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1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1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1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1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1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1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1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1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1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1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1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1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1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1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1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1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1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1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1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1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1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1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1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1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1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1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1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1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1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1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1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1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1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1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1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1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1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1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1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1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1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1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1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1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1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1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1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1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1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1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1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1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1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1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1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1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1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1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1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1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1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1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1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1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1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1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1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1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1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1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1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1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1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1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1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1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1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1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1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1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1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1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1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1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1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1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1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1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1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1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1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1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1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1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1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1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1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1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1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1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1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1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1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1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1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1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1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1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1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1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1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1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1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1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1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1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1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1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1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1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1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1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1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1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1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1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1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1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1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1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1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1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1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1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1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1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1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1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1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1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1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1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1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1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1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1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1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1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1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1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1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1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1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1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1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1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1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1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1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1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1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1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1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1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1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1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1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1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1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1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1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1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1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1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1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1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1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1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1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1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1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1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1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1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1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1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1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1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1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1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1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1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1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1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1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1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1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1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1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1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1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1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1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1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1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1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1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1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1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1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1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1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1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1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1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1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1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1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1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1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1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1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1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1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1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1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1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1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1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1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1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1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1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1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1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1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1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1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1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1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1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1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1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1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1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1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1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1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1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1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1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1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1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1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1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1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1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1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1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1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1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1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1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1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1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1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1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1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1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1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1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1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1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1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1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1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1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1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1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1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1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1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1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1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1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1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1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1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1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1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1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1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1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1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1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1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1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1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1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1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1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1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1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1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1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1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1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1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1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1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1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1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1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1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1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1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1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1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1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1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1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1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1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1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1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1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1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1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1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1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1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1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1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1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1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1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1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1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1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1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1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1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1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1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1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1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1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1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1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1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1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1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1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1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1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1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1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1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1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1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1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1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1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1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1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1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1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1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1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1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1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1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1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1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1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1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1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1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1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1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1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1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1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1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1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1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1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1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1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1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1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1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1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1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1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1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1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1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1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1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1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1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1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1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1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1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1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1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1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1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1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1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1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1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1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1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1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1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1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1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1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1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1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1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1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1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1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1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1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1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1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1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1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1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1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1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1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1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1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1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1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1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1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1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1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1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1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1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1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1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1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1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1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1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1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1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1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1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1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1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1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1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1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1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1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1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1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1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1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1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1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1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1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1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1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1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1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1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1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1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1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1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1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1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1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1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1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1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1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1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1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1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1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1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1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1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1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1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1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1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1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1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1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1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1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1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1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1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1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1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1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1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1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1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1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1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1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1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1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1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1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1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1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1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1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1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1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1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1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1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1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1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1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1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1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1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1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1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1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1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1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1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1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1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1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1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1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1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1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1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1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1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1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1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1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1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1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1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1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1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1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1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1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1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1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1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1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1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1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1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1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1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1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1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1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1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1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1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1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1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1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1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1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1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1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1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1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1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1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1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1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1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1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1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1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1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1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1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1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1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1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1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1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1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1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1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1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1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1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1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1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1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1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1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1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1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1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1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1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1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1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1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1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1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1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1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1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1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1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1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1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1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1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1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1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1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1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1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1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1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1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1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1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1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1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1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1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1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1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1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1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1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1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1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1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1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1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1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1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1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1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1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1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1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1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1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1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1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1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1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1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1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1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1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1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1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1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1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1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1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1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1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1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1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1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1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1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1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1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1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1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1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1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1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1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1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1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1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1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1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1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1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1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1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1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1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1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1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1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1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1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1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1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1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1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1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1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1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1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1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1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1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1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1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1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1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1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1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1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1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1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1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1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1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1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1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1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1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1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1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1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1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1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1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1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1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1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1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1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1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1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1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1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1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1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1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1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1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1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1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1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1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1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1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1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1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1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1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1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1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1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1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1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1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1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1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1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1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1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1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1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1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1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1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1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1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1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1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1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1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1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1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1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1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1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1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1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1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1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1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1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1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1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1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1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1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1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1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1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1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1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1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1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1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1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1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1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1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1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1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1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1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1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1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1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1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1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1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1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1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1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1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1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1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1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1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1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1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1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1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1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1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1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1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1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1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1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1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1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1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1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1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1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1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1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1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1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1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1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1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1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1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1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1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1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1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1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1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1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1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1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1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1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1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1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1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1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1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1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1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3">
    <mergeCell ref="C2:D2"/>
    <mergeCell ref="E2:G2"/>
    <mergeCell ref="H2:J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0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0.08984375" defaultRowHeight="15" customHeight="1"/>
  <cols>
    <col min="1" max="1" width="17.7265625" customWidth="1"/>
    <col min="2" max="2" width="14.6328125" customWidth="1"/>
    <col min="3" max="3" width="9.36328125" customWidth="1"/>
    <col min="4" max="4" width="11.08984375" customWidth="1"/>
    <col min="5" max="5" width="9.36328125" customWidth="1"/>
    <col min="6" max="8" width="13.7265625" customWidth="1"/>
    <col min="9" max="9" width="9.26953125" customWidth="1"/>
    <col min="10" max="10" width="15.36328125" customWidth="1"/>
    <col min="11" max="12" width="17" customWidth="1"/>
    <col min="13" max="16" width="9.26953125" customWidth="1"/>
    <col min="17" max="17" width="14.36328125" customWidth="1"/>
    <col min="18" max="18" width="14.26953125" customWidth="1"/>
    <col min="19" max="19" width="15.90625" customWidth="1"/>
    <col min="20" max="20" width="10.08984375" customWidth="1"/>
    <col min="21" max="21" width="13.7265625" customWidth="1"/>
    <col min="22" max="22" width="12.36328125" customWidth="1"/>
    <col min="23" max="23" width="9.26953125" customWidth="1"/>
    <col min="24" max="24" width="14.36328125" customWidth="1"/>
    <col min="25" max="25" width="14.26953125" customWidth="1"/>
    <col min="26" max="26" width="17.08984375" customWidth="1"/>
    <col min="27" max="27" width="7.36328125" customWidth="1"/>
    <col min="28" max="28" width="10.7265625" customWidth="1"/>
    <col min="29" max="30" width="11.26953125" customWidth="1"/>
    <col min="31" max="31" width="11.6328125" customWidth="1"/>
    <col min="32" max="33" width="9.26953125" customWidth="1"/>
  </cols>
  <sheetData>
    <row r="1" spans="1:33" ht="21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96" t="s">
        <v>229</v>
      </c>
      <c r="X1" s="95"/>
      <c r="Y1" s="95"/>
      <c r="Z1" s="95"/>
      <c r="AA1" s="96" t="s">
        <v>230</v>
      </c>
      <c r="AB1" s="95"/>
      <c r="AC1" s="95"/>
      <c r="AD1" s="95"/>
      <c r="AE1" s="95"/>
      <c r="AF1" s="10"/>
      <c r="AG1" s="10"/>
    </row>
    <row r="2" spans="1:33" ht="21.75" customHeight="1">
      <c r="A2" s="11" t="s">
        <v>231</v>
      </c>
      <c r="B2" s="11" t="s">
        <v>232</v>
      </c>
      <c r="C2" s="96" t="s">
        <v>223</v>
      </c>
      <c r="D2" s="95"/>
      <c r="E2" s="95"/>
      <c r="F2" s="95"/>
      <c r="G2" s="95"/>
      <c r="H2" s="95"/>
      <c r="I2" s="95"/>
      <c r="J2" s="11" t="s">
        <v>233</v>
      </c>
      <c r="K2" s="11"/>
      <c r="L2" s="11"/>
      <c r="M2" s="96" t="s">
        <v>234</v>
      </c>
      <c r="N2" s="95"/>
      <c r="O2" s="95"/>
      <c r="P2" s="95"/>
      <c r="Q2" s="95"/>
      <c r="R2" s="95"/>
      <c r="S2" s="95"/>
      <c r="T2" s="95"/>
      <c r="U2" s="95"/>
      <c r="V2" s="95"/>
      <c r="W2" s="11" t="s">
        <v>235</v>
      </c>
      <c r="X2" s="11" t="s">
        <v>236</v>
      </c>
      <c r="Y2" s="11" t="s">
        <v>237</v>
      </c>
      <c r="Z2" s="11" t="s">
        <v>238</v>
      </c>
      <c r="AA2" s="11" t="s">
        <v>239</v>
      </c>
      <c r="AB2" s="11" t="s">
        <v>240</v>
      </c>
      <c r="AC2" s="11" t="s">
        <v>241</v>
      </c>
      <c r="AD2" s="11" t="s">
        <v>241</v>
      </c>
      <c r="AE2" s="11" t="s">
        <v>241</v>
      </c>
      <c r="AF2" s="10"/>
      <c r="AG2" s="10"/>
    </row>
    <row r="3" spans="1:33" ht="21.75" customHeight="1">
      <c r="A3" s="10"/>
      <c r="B3" s="10"/>
      <c r="C3" s="11" t="s">
        <v>226</v>
      </c>
      <c r="D3" s="11" t="s">
        <v>227</v>
      </c>
      <c r="E3" s="11" t="s">
        <v>22</v>
      </c>
      <c r="F3" s="11" t="s">
        <v>242</v>
      </c>
      <c r="G3" s="11" t="s">
        <v>243</v>
      </c>
      <c r="H3" s="11" t="s">
        <v>244</v>
      </c>
      <c r="I3" s="11" t="s">
        <v>245</v>
      </c>
      <c r="J3" s="11" t="s">
        <v>246</v>
      </c>
      <c r="K3" s="11" t="s">
        <v>247</v>
      </c>
      <c r="L3" s="11" t="s">
        <v>248</v>
      </c>
      <c r="M3" s="11" t="s">
        <v>17</v>
      </c>
      <c r="N3" s="11" t="s">
        <v>18</v>
      </c>
      <c r="O3" s="11" t="s">
        <v>19</v>
      </c>
      <c r="P3" s="11" t="s">
        <v>20</v>
      </c>
      <c r="Q3" s="11" t="s">
        <v>235</v>
      </c>
      <c r="R3" s="11" t="s">
        <v>236</v>
      </c>
      <c r="S3" s="11" t="s">
        <v>237</v>
      </c>
      <c r="T3" s="11" t="s">
        <v>249</v>
      </c>
      <c r="U3" s="11" t="s">
        <v>250</v>
      </c>
      <c r="V3" s="11" t="s">
        <v>251</v>
      </c>
      <c r="W3" s="12" t="s">
        <v>252</v>
      </c>
      <c r="X3" s="12" t="s">
        <v>253</v>
      </c>
      <c r="Y3" s="11" t="s">
        <v>254</v>
      </c>
      <c r="Z3" s="11" t="s">
        <v>255</v>
      </c>
      <c r="AA3" s="11" t="s">
        <v>256</v>
      </c>
      <c r="AB3" s="11" t="s">
        <v>257</v>
      </c>
      <c r="AC3" s="11" t="s">
        <v>258</v>
      </c>
      <c r="AD3" s="11" t="s">
        <v>259</v>
      </c>
      <c r="AE3" s="11" t="s">
        <v>260</v>
      </c>
      <c r="AF3" s="10"/>
      <c r="AG3" s="10"/>
    </row>
    <row r="4" spans="1:33" ht="21.75" customHeight="1">
      <c r="A4" s="10" t="s">
        <v>261</v>
      </c>
      <c r="B4" s="10" t="s">
        <v>41</v>
      </c>
      <c r="C4" s="10" t="e">
        <f>COUNTIFS(#REF!,Sheet1!B4)</f>
        <v>#REF!</v>
      </c>
      <c r="D4" s="10" t="e">
        <f t="shared" ref="D4:D80" si="0">COUNTIFS(#REF!,B4,#REF!,"X")</f>
        <v>#REF!</v>
      </c>
      <c r="E4" s="10" t="e">
        <f t="shared" ref="E4:E80" si="1">COUNTIFS(#REF!,B4,#REF!,"√")</f>
        <v>#REF!</v>
      </c>
      <c r="F4" s="10" t="e">
        <f t="shared" ref="F4:F80" si="2">COUNTIFS(#REF!,B4,#REF!,"√",#REF!,0)</f>
        <v>#REF!</v>
      </c>
      <c r="G4" s="10" t="e">
        <f t="shared" ref="G4:G80" si="3">COUNTIFS(#REF!,B4,#REF!,"√",#REF!,"&gt;0")</f>
        <v>#REF!</v>
      </c>
      <c r="H4" s="10" t="e">
        <f t="shared" ref="H4:H80" si="4">COUNTIFS(#REF!,B4,#REF!,"√",#REF!,"&gt;0",#REF!,"0")</f>
        <v>#REF!</v>
      </c>
      <c r="I4" s="10" t="e">
        <f t="shared" ref="I4:I80" si="5">COUNTIFS(#REF!,B4,#REF!,"√",#REF!,"&gt;0",#REF!,"&gt;0")</f>
        <v>#REF!</v>
      </c>
      <c r="J4" s="13" t="e">
        <f t="shared" ref="J4:P4" si="6">SUMIFS(#REF!,#REF!,$B4)</f>
        <v>#REF!</v>
      </c>
      <c r="K4" s="13" t="e">
        <f t="shared" si="6"/>
        <v>#REF!</v>
      </c>
      <c r="L4" s="13" t="e">
        <f t="shared" si="6"/>
        <v>#REF!</v>
      </c>
      <c r="M4" s="14" t="e">
        <f t="shared" si="6"/>
        <v>#REF!</v>
      </c>
      <c r="N4" s="14" t="e">
        <f t="shared" si="6"/>
        <v>#REF!</v>
      </c>
      <c r="O4" s="14" t="e">
        <f t="shared" si="6"/>
        <v>#REF!</v>
      </c>
      <c r="P4" s="14" t="e">
        <f t="shared" si="6"/>
        <v>#REF!</v>
      </c>
      <c r="Q4" s="14" t="e">
        <f t="shared" ref="Q4:Q80" si="7">M4+N4</f>
        <v>#REF!</v>
      </c>
      <c r="R4" s="14" t="e">
        <f t="shared" ref="R4:R80" si="8">O4+P4</f>
        <v>#REF!</v>
      </c>
      <c r="S4" s="14" t="e">
        <f t="shared" ref="S4:S80" si="9">Q4+R4</f>
        <v>#REF!</v>
      </c>
      <c r="T4" s="14" t="e">
        <f t="shared" ref="T4:T80" si="10">SUMIFS(#REF!,#REF!,$B4,#REF!,"0")</f>
        <v>#REF!</v>
      </c>
      <c r="U4" s="14" t="e">
        <f t="shared" ref="U4:U80" si="11">SUMIFS(#REF!,#REF!,$B4)</f>
        <v>#REF!</v>
      </c>
      <c r="V4" s="14" t="e">
        <f t="shared" ref="V4:V80" si="12">T4+U4</f>
        <v>#REF!</v>
      </c>
      <c r="W4" s="15" t="e">
        <f t="shared" ref="W4:W80" si="13">Q4/15</f>
        <v>#REF!</v>
      </c>
      <c r="X4" s="15" t="e">
        <f t="shared" ref="X4:X80" si="14">R4/4</f>
        <v>#REF!</v>
      </c>
      <c r="Y4" s="15" t="e">
        <f t="shared" ref="Y4:Y80" si="15">W4+X4</f>
        <v>#REF!</v>
      </c>
      <c r="Z4" s="10" t="e">
        <f t="shared" ref="Z4:Z80" si="16">E4*2</f>
        <v>#REF!</v>
      </c>
      <c r="AA4" s="10" t="e">
        <f t="shared" ref="AA4:AA80" si="17">COUNTIFS(#REF!,B4,#REF!,"Y")</f>
        <v>#REF!</v>
      </c>
      <c r="AB4" s="14" t="e">
        <f t="shared" ref="AB4:AB80" si="18">SUMIFS(#REF!,#REF!,$B4)</f>
        <v>#REF!</v>
      </c>
      <c r="AC4" s="14" t="e">
        <f t="shared" ref="AC4:AC80" si="19">COUNTIFS(#REF!,B4,#REF!,"Y",#REF!,1)</f>
        <v>#REF!</v>
      </c>
      <c r="AD4" s="14" t="e">
        <f t="shared" ref="AD4:AD80" si="20">COUNTIFS(#REF!,B4,#REF!,"Y",#REF!,2)</f>
        <v>#REF!</v>
      </c>
      <c r="AE4" s="14" t="e">
        <f t="shared" ref="AE4:AE80" si="21">COUNTIFS(#REF!,B4,#REF!,"Y",#REF!,"&gt;2")</f>
        <v>#REF!</v>
      </c>
      <c r="AF4" s="10" t="e">
        <f t="shared" ref="AF4:AF81" si="22">S4/10</f>
        <v>#REF!</v>
      </c>
      <c r="AG4" s="10" t="e">
        <f t="shared" ref="AG4:AG81" si="23">Q4/10</f>
        <v>#REF!</v>
      </c>
    </row>
    <row r="5" spans="1:33" ht="21.75" customHeight="1">
      <c r="A5" s="10" t="s">
        <v>261</v>
      </c>
      <c r="B5" s="10" t="s">
        <v>40</v>
      </c>
      <c r="C5" s="10" t="e">
        <f>COUNTIFS(#REF!,Sheet1!B5)</f>
        <v>#REF!</v>
      </c>
      <c r="D5" s="10" t="e">
        <f t="shared" si="0"/>
        <v>#REF!</v>
      </c>
      <c r="E5" s="10" t="e">
        <f t="shared" si="1"/>
        <v>#REF!</v>
      </c>
      <c r="F5" s="10" t="e">
        <f t="shared" si="2"/>
        <v>#REF!</v>
      </c>
      <c r="G5" s="10" t="e">
        <f t="shared" si="3"/>
        <v>#REF!</v>
      </c>
      <c r="H5" s="10" t="e">
        <f t="shared" si="4"/>
        <v>#REF!</v>
      </c>
      <c r="I5" s="10" t="e">
        <f t="shared" si="5"/>
        <v>#REF!</v>
      </c>
      <c r="J5" s="13" t="e">
        <f t="shared" ref="J5:L5" si="24">SUMIFS(#REF!,#REF!,$B5)</f>
        <v>#REF!</v>
      </c>
      <c r="K5" s="13" t="e">
        <f t="shared" si="24"/>
        <v>#REF!</v>
      </c>
      <c r="L5" s="13" t="e">
        <f t="shared" si="24"/>
        <v>#REF!</v>
      </c>
      <c r="M5" s="14" t="e">
        <f t="shared" ref="M5:M80" si="25">SUMIFS(#REF!,#REF!,B5)</f>
        <v>#REF!</v>
      </c>
      <c r="N5" s="14" t="e">
        <f t="shared" ref="N5:N80" si="26">SUMIFS(#REF!,#REF!,B5)</f>
        <v>#REF!</v>
      </c>
      <c r="O5" s="14" t="e">
        <f t="shared" ref="O5:P5" si="27">SUMIFS(#REF!,#REF!,$B5)</f>
        <v>#REF!</v>
      </c>
      <c r="P5" s="14" t="e">
        <f t="shared" si="27"/>
        <v>#REF!</v>
      </c>
      <c r="Q5" s="14" t="e">
        <f t="shared" si="7"/>
        <v>#REF!</v>
      </c>
      <c r="R5" s="14" t="e">
        <f t="shared" si="8"/>
        <v>#REF!</v>
      </c>
      <c r="S5" s="14" t="e">
        <f t="shared" si="9"/>
        <v>#REF!</v>
      </c>
      <c r="T5" s="14" t="e">
        <f t="shared" si="10"/>
        <v>#REF!</v>
      </c>
      <c r="U5" s="14" t="e">
        <f t="shared" si="11"/>
        <v>#REF!</v>
      </c>
      <c r="V5" s="14" t="e">
        <f t="shared" si="12"/>
        <v>#REF!</v>
      </c>
      <c r="W5" s="15" t="e">
        <f t="shared" si="13"/>
        <v>#REF!</v>
      </c>
      <c r="X5" s="15" t="e">
        <f t="shared" si="14"/>
        <v>#REF!</v>
      </c>
      <c r="Y5" s="15" t="e">
        <f t="shared" si="15"/>
        <v>#REF!</v>
      </c>
      <c r="Z5" s="10" t="e">
        <f t="shared" si="16"/>
        <v>#REF!</v>
      </c>
      <c r="AA5" s="10" t="e">
        <f t="shared" si="17"/>
        <v>#REF!</v>
      </c>
      <c r="AB5" s="14" t="e">
        <f t="shared" si="18"/>
        <v>#REF!</v>
      </c>
      <c r="AC5" s="14" t="e">
        <f t="shared" si="19"/>
        <v>#REF!</v>
      </c>
      <c r="AD5" s="14" t="e">
        <f t="shared" si="20"/>
        <v>#REF!</v>
      </c>
      <c r="AE5" s="14" t="e">
        <f t="shared" si="21"/>
        <v>#REF!</v>
      </c>
      <c r="AF5" s="10" t="e">
        <f t="shared" si="22"/>
        <v>#REF!</v>
      </c>
      <c r="AG5" s="10" t="e">
        <f t="shared" si="23"/>
        <v>#REF!</v>
      </c>
    </row>
    <row r="6" spans="1:33" ht="21.75" customHeight="1">
      <c r="A6" s="10" t="s">
        <v>261</v>
      </c>
      <c r="B6" s="10" t="s">
        <v>193</v>
      </c>
      <c r="C6" s="10" t="e">
        <f>COUNTIFS(#REF!,Sheet1!B6)</f>
        <v>#REF!</v>
      </c>
      <c r="D6" s="10" t="e">
        <f t="shared" si="0"/>
        <v>#REF!</v>
      </c>
      <c r="E6" s="10" t="e">
        <f t="shared" si="1"/>
        <v>#REF!</v>
      </c>
      <c r="F6" s="10" t="e">
        <f t="shared" si="2"/>
        <v>#REF!</v>
      </c>
      <c r="G6" s="10" t="e">
        <f t="shared" si="3"/>
        <v>#REF!</v>
      </c>
      <c r="H6" s="10" t="e">
        <f t="shared" si="4"/>
        <v>#REF!</v>
      </c>
      <c r="I6" s="10" t="e">
        <f t="shared" si="5"/>
        <v>#REF!</v>
      </c>
      <c r="J6" s="13" t="e">
        <f t="shared" ref="J6:L6" si="28">SUMIFS(#REF!,#REF!,$B6)</f>
        <v>#REF!</v>
      </c>
      <c r="K6" s="13" t="e">
        <f t="shared" si="28"/>
        <v>#REF!</v>
      </c>
      <c r="L6" s="13" t="e">
        <f t="shared" si="28"/>
        <v>#REF!</v>
      </c>
      <c r="M6" s="14" t="e">
        <f t="shared" si="25"/>
        <v>#REF!</v>
      </c>
      <c r="N6" s="14" t="e">
        <f t="shared" si="26"/>
        <v>#REF!</v>
      </c>
      <c r="O6" s="14" t="e">
        <f t="shared" ref="O6:P6" si="29">SUMIFS(#REF!,#REF!,$B6)</f>
        <v>#REF!</v>
      </c>
      <c r="P6" s="14" t="e">
        <f t="shared" si="29"/>
        <v>#REF!</v>
      </c>
      <c r="Q6" s="14" t="e">
        <f t="shared" si="7"/>
        <v>#REF!</v>
      </c>
      <c r="R6" s="14" t="e">
        <f t="shared" si="8"/>
        <v>#REF!</v>
      </c>
      <c r="S6" s="14" t="e">
        <f t="shared" si="9"/>
        <v>#REF!</v>
      </c>
      <c r="T6" s="14" t="e">
        <f t="shared" si="10"/>
        <v>#REF!</v>
      </c>
      <c r="U6" s="14" t="e">
        <f t="shared" si="11"/>
        <v>#REF!</v>
      </c>
      <c r="V6" s="14" t="e">
        <f t="shared" si="12"/>
        <v>#REF!</v>
      </c>
      <c r="W6" s="15" t="e">
        <f t="shared" si="13"/>
        <v>#REF!</v>
      </c>
      <c r="X6" s="15" t="e">
        <f t="shared" si="14"/>
        <v>#REF!</v>
      </c>
      <c r="Y6" s="15" t="e">
        <f t="shared" si="15"/>
        <v>#REF!</v>
      </c>
      <c r="Z6" s="10" t="e">
        <f t="shared" si="16"/>
        <v>#REF!</v>
      </c>
      <c r="AA6" s="10" t="e">
        <f t="shared" si="17"/>
        <v>#REF!</v>
      </c>
      <c r="AB6" s="14" t="e">
        <f t="shared" si="18"/>
        <v>#REF!</v>
      </c>
      <c r="AC6" s="14" t="e">
        <f t="shared" si="19"/>
        <v>#REF!</v>
      </c>
      <c r="AD6" s="14" t="e">
        <f t="shared" si="20"/>
        <v>#REF!</v>
      </c>
      <c r="AE6" s="14" t="e">
        <f t="shared" si="21"/>
        <v>#REF!</v>
      </c>
      <c r="AF6" s="10" t="e">
        <f t="shared" si="22"/>
        <v>#REF!</v>
      </c>
      <c r="AG6" s="10" t="e">
        <f t="shared" si="23"/>
        <v>#REF!</v>
      </c>
    </row>
    <row r="7" spans="1:33" ht="21.75" customHeight="1">
      <c r="A7" s="10" t="s">
        <v>261</v>
      </c>
      <c r="B7" s="10" t="s">
        <v>56</v>
      </c>
      <c r="C7" s="10" t="e">
        <f>COUNTIFS(#REF!,Sheet1!B7)</f>
        <v>#REF!</v>
      </c>
      <c r="D7" s="10" t="e">
        <f t="shared" si="0"/>
        <v>#REF!</v>
      </c>
      <c r="E7" s="10" t="e">
        <f t="shared" si="1"/>
        <v>#REF!</v>
      </c>
      <c r="F7" s="10" t="e">
        <f t="shared" si="2"/>
        <v>#REF!</v>
      </c>
      <c r="G7" s="10" t="e">
        <f t="shared" si="3"/>
        <v>#REF!</v>
      </c>
      <c r="H7" s="10" t="e">
        <f t="shared" si="4"/>
        <v>#REF!</v>
      </c>
      <c r="I7" s="10" t="e">
        <f t="shared" si="5"/>
        <v>#REF!</v>
      </c>
      <c r="J7" s="13" t="e">
        <f t="shared" ref="J7:L7" si="30">SUMIFS(#REF!,#REF!,$B7)</f>
        <v>#REF!</v>
      </c>
      <c r="K7" s="13" t="e">
        <f t="shared" si="30"/>
        <v>#REF!</v>
      </c>
      <c r="L7" s="13" t="e">
        <f t="shared" si="30"/>
        <v>#REF!</v>
      </c>
      <c r="M7" s="14" t="e">
        <f t="shared" si="25"/>
        <v>#REF!</v>
      </c>
      <c r="N7" s="14" t="e">
        <f t="shared" si="26"/>
        <v>#REF!</v>
      </c>
      <c r="O7" s="14" t="e">
        <f t="shared" ref="O7:P7" si="31">SUMIFS(#REF!,#REF!,$B7)</f>
        <v>#REF!</v>
      </c>
      <c r="P7" s="14" t="e">
        <f t="shared" si="31"/>
        <v>#REF!</v>
      </c>
      <c r="Q7" s="14" t="e">
        <f t="shared" si="7"/>
        <v>#REF!</v>
      </c>
      <c r="R7" s="14" t="e">
        <f t="shared" si="8"/>
        <v>#REF!</v>
      </c>
      <c r="S7" s="14" t="e">
        <f t="shared" si="9"/>
        <v>#REF!</v>
      </c>
      <c r="T7" s="14" t="e">
        <f t="shared" si="10"/>
        <v>#REF!</v>
      </c>
      <c r="U7" s="14" t="e">
        <f t="shared" si="11"/>
        <v>#REF!</v>
      </c>
      <c r="V7" s="14" t="e">
        <f t="shared" si="12"/>
        <v>#REF!</v>
      </c>
      <c r="W7" s="15" t="e">
        <f t="shared" si="13"/>
        <v>#REF!</v>
      </c>
      <c r="X7" s="15" t="e">
        <f t="shared" si="14"/>
        <v>#REF!</v>
      </c>
      <c r="Y7" s="15" t="e">
        <f t="shared" si="15"/>
        <v>#REF!</v>
      </c>
      <c r="Z7" s="10" t="e">
        <f t="shared" si="16"/>
        <v>#REF!</v>
      </c>
      <c r="AA7" s="10" t="e">
        <f t="shared" si="17"/>
        <v>#REF!</v>
      </c>
      <c r="AB7" s="14" t="e">
        <f t="shared" si="18"/>
        <v>#REF!</v>
      </c>
      <c r="AC7" s="14" t="e">
        <f t="shared" si="19"/>
        <v>#REF!</v>
      </c>
      <c r="AD7" s="14" t="e">
        <f t="shared" si="20"/>
        <v>#REF!</v>
      </c>
      <c r="AE7" s="14" t="e">
        <f t="shared" si="21"/>
        <v>#REF!</v>
      </c>
      <c r="AF7" s="10" t="e">
        <f t="shared" si="22"/>
        <v>#REF!</v>
      </c>
      <c r="AG7" s="10" t="e">
        <f t="shared" si="23"/>
        <v>#REF!</v>
      </c>
    </row>
    <row r="8" spans="1:33" ht="21.75" customHeight="1">
      <c r="A8" s="10" t="s">
        <v>261</v>
      </c>
      <c r="B8" s="10" t="s">
        <v>72</v>
      </c>
      <c r="C8" s="10" t="e">
        <f>COUNTIFS(#REF!,Sheet1!B8)</f>
        <v>#REF!</v>
      </c>
      <c r="D8" s="10" t="e">
        <f t="shared" si="0"/>
        <v>#REF!</v>
      </c>
      <c r="E8" s="10" t="e">
        <f t="shared" si="1"/>
        <v>#REF!</v>
      </c>
      <c r="F8" s="10" t="e">
        <f t="shared" si="2"/>
        <v>#REF!</v>
      </c>
      <c r="G8" s="10" t="e">
        <f t="shared" si="3"/>
        <v>#REF!</v>
      </c>
      <c r="H8" s="10" t="e">
        <f t="shared" si="4"/>
        <v>#REF!</v>
      </c>
      <c r="I8" s="10" t="e">
        <f t="shared" si="5"/>
        <v>#REF!</v>
      </c>
      <c r="J8" s="13" t="e">
        <f t="shared" ref="J8:L8" si="32">SUMIFS(#REF!,#REF!,$B8)</f>
        <v>#REF!</v>
      </c>
      <c r="K8" s="13" t="e">
        <f t="shared" si="32"/>
        <v>#REF!</v>
      </c>
      <c r="L8" s="13" t="e">
        <f t="shared" si="32"/>
        <v>#REF!</v>
      </c>
      <c r="M8" s="14" t="e">
        <f t="shared" si="25"/>
        <v>#REF!</v>
      </c>
      <c r="N8" s="14" t="e">
        <f t="shared" si="26"/>
        <v>#REF!</v>
      </c>
      <c r="O8" s="14" t="e">
        <f t="shared" ref="O8:P8" si="33">SUMIFS(#REF!,#REF!,$B8)</f>
        <v>#REF!</v>
      </c>
      <c r="P8" s="14" t="e">
        <f t="shared" si="33"/>
        <v>#REF!</v>
      </c>
      <c r="Q8" s="14" t="e">
        <f t="shared" si="7"/>
        <v>#REF!</v>
      </c>
      <c r="R8" s="14" t="e">
        <f t="shared" si="8"/>
        <v>#REF!</v>
      </c>
      <c r="S8" s="14" t="e">
        <f t="shared" si="9"/>
        <v>#REF!</v>
      </c>
      <c r="T8" s="14" t="e">
        <f t="shared" si="10"/>
        <v>#REF!</v>
      </c>
      <c r="U8" s="14" t="e">
        <f t="shared" si="11"/>
        <v>#REF!</v>
      </c>
      <c r="V8" s="14" t="e">
        <f t="shared" si="12"/>
        <v>#REF!</v>
      </c>
      <c r="W8" s="15" t="e">
        <f t="shared" si="13"/>
        <v>#REF!</v>
      </c>
      <c r="X8" s="15" t="e">
        <f t="shared" si="14"/>
        <v>#REF!</v>
      </c>
      <c r="Y8" s="15" t="e">
        <f t="shared" si="15"/>
        <v>#REF!</v>
      </c>
      <c r="Z8" s="10" t="e">
        <f t="shared" si="16"/>
        <v>#REF!</v>
      </c>
      <c r="AA8" s="10" t="e">
        <f t="shared" si="17"/>
        <v>#REF!</v>
      </c>
      <c r="AB8" s="14" t="e">
        <f t="shared" si="18"/>
        <v>#REF!</v>
      </c>
      <c r="AC8" s="14" t="e">
        <f t="shared" si="19"/>
        <v>#REF!</v>
      </c>
      <c r="AD8" s="14" t="e">
        <f t="shared" si="20"/>
        <v>#REF!</v>
      </c>
      <c r="AE8" s="14" t="e">
        <f t="shared" si="21"/>
        <v>#REF!</v>
      </c>
      <c r="AF8" s="10" t="e">
        <f t="shared" si="22"/>
        <v>#REF!</v>
      </c>
      <c r="AG8" s="10" t="e">
        <f t="shared" si="23"/>
        <v>#REF!</v>
      </c>
    </row>
    <row r="9" spans="1:33" ht="21.75" customHeight="1">
      <c r="A9" s="10" t="s">
        <v>261</v>
      </c>
      <c r="B9" s="10" t="s">
        <v>63</v>
      </c>
      <c r="C9" s="10" t="e">
        <f>COUNTIFS(#REF!,Sheet1!B9)</f>
        <v>#REF!</v>
      </c>
      <c r="D9" s="10" t="e">
        <f t="shared" si="0"/>
        <v>#REF!</v>
      </c>
      <c r="E9" s="10" t="e">
        <f t="shared" si="1"/>
        <v>#REF!</v>
      </c>
      <c r="F9" s="10" t="e">
        <f t="shared" si="2"/>
        <v>#REF!</v>
      </c>
      <c r="G9" s="10" t="e">
        <f t="shared" si="3"/>
        <v>#REF!</v>
      </c>
      <c r="H9" s="10" t="e">
        <f t="shared" si="4"/>
        <v>#REF!</v>
      </c>
      <c r="I9" s="10" t="e">
        <f t="shared" si="5"/>
        <v>#REF!</v>
      </c>
      <c r="J9" s="13" t="e">
        <f t="shared" ref="J9:L9" si="34">SUMIFS(#REF!,#REF!,$B9)</f>
        <v>#REF!</v>
      </c>
      <c r="K9" s="13" t="e">
        <f t="shared" si="34"/>
        <v>#REF!</v>
      </c>
      <c r="L9" s="13" t="e">
        <f t="shared" si="34"/>
        <v>#REF!</v>
      </c>
      <c r="M9" s="14" t="e">
        <f t="shared" si="25"/>
        <v>#REF!</v>
      </c>
      <c r="N9" s="14" t="e">
        <f t="shared" si="26"/>
        <v>#REF!</v>
      </c>
      <c r="O9" s="14" t="e">
        <f t="shared" ref="O9:P9" si="35">SUMIFS(#REF!,#REF!,$B9)</f>
        <v>#REF!</v>
      </c>
      <c r="P9" s="14" t="e">
        <f t="shared" si="35"/>
        <v>#REF!</v>
      </c>
      <c r="Q9" s="14" t="e">
        <f t="shared" si="7"/>
        <v>#REF!</v>
      </c>
      <c r="R9" s="14" t="e">
        <f t="shared" si="8"/>
        <v>#REF!</v>
      </c>
      <c r="S9" s="14" t="e">
        <f t="shared" si="9"/>
        <v>#REF!</v>
      </c>
      <c r="T9" s="14" t="e">
        <f t="shared" si="10"/>
        <v>#REF!</v>
      </c>
      <c r="U9" s="14" t="e">
        <f t="shared" si="11"/>
        <v>#REF!</v>
      </c>
      <c r="V9" s="14" t="e">
        <f t="shared" si="12"/>
        <v>#REF!</v>
      </c>
      <c r="W9" s="15" t="e">
        <f t="shared" si="13"/>
        <v>#REF!</v>
      </c>
      <c r="X9" s="15" t="e">
        <f t="shared" si="14"/>
        <v>#REF!</v>
      </c>
      <c r="Y9" s="15" t="e">
        <f t="shared" si="15"/>
        <v>#REF!</v>
      </c>
      <c r="Z9" s="10" t="e">
        <f t="shared" si="16"/>
        <v>#REF!</v>
      </c>
      <c r="AA9" s="10" t="e">
        <f t="shared" si="17"/>
        <v>#REF!</v>
      </c>
      <c r="AB9" s="14" t="e">
        <f t="shared" si="18"/>
        <v>#REF!</v>
      </c>
      <c r="AC9" s="14" t="e">
        <f t="shared" si="19"/>
        <v>#REF!</v>
      </c>
      <c r="AD9" s="14" t="e">
        <f t="shared" si="20"/>
        <v>#REF!</v>
      </c>
      <c r="AE9" s="14" t="e">
        <f t="shared" si="21"/>
        <v>#REF!</v>
      </c>
      <c r="AF9" s="10" t="e">
        <f t="shared" si="22"/>
        <v>#REF!</v>
      </c>
      <c r="AG9" s="10" t="e">
        <f t="shared" si="23"/>
        <v>#REF!</v>
      </c>
    </row>
    <row r="10" spans="1:33" ht="21.75" customHeight="1">
      <c r="A10" s="10" t="s">
        <v>261</v>
      </c>
      <c r="B10" s="10" t="s">
        <v>194</v>
      </c>
      <c r="C10" s="10" t="e">
        <f>COUNTIFS(#REF!,Sheet1!B10)</f>
        <v>#REF!</v>
      </c>
      <c r="D10" s="10" t="e">
        <f t="shared" si="0"/>
        <v>#REF!</v>
      </c>
      <c r="E10" s="10" t="e">
        <f t="shared" si="1"/>
        <v>#REF!</v>
      </c>
      <c r="F10" s="10" t="e">
        <f t="shared" si="2"/>
        <v>#REF!</v>
      </c>
      <c r="G10" s="10" t="e">
        <f t="shared" si="3"/>
        <v>#REF!</v>
      </c>
      <c r="H10" s="10" t="e">
        <f t="shared" si="4"/>
        <v>#REF!</v>
      </c>
      <c r="I10" s="10" t="e">
        <f t="shared" si="5"/>
        <v>#REF!</v>
      </c>
      <c r="J10" s="13" t="e">
        <f t="shared" ref="J10:L10" si="36">SUMIFS(#REF!,#REF!,$B10)</f>
        <v>#REF!</v>
      </c>
      <c r="K10" s="13" t="e">
        <f t="shared" si="36"/>
        <v>#REF!</v>
      </c>
      <c r="L10" s="13" t="e">
        <f t="shared" si="36"/>
        <v>#REF!</v>
      </c>
      <c r="M10" s="14" t="e">
        <f t="shared" si="25"/>
        <v>#REF!</v>
      </c>
      <c r="N10" s="14" t="e">
        <f t="shared" si="26"/>
        <v>#REF!</v>
      </c>
      <c r="O10" s="14" t="e">
        <f t="shared" ref="O10:P10" si="37">SUMIFS(#REF!,#REF!,$B10)</f>
        <v>#REF!</v>
      </c>
      <c r="P10" s="14" t="e">
        <f t="shared" si="37"/>
        <v>#REF!</v>
      </c>
      <c r="Q10" s="14" t="e">
        <f t="shared" si="7"/>
        <v>#REF!</v>
      </c>
      <c r="R10" s="14" t="e">
        <f t="shared" si="8"/>
        <v>#REF!</v>
      </c>
      <c r="S10" s="14" t="e">
        <f t="shared" si="9"/>
        <v>#REF!</v>
      </c>
      <c r="T10" s="14" t="e">
        <f t="shared" si="10"/>
        <v>#REF!</v>
      </c>
      <c r="U10" s="14" t="e">
        <f t="shared" si="11"/>
        <v>#REF!</v>
      </c>
      <c r="V10" s="14" t="e">
        <f t="shared" si="12"/>
        <v>#REF!</v>
      </c>
      <c r="W10" s="15" t="e">
        <f t="shared" si="13"/>
        <v>#REF!</v>
      </c>
      <c r="X10" s="15" t="e">
        <f t="shared" si="14"/>
        <v>#REF!</v>
      </c>
      <c r="Y10" s="15" t="e">
        <f t="shared" si="15"/>
        <v>#REF!</v>
      </c>
      <c r="Z10" s="10" t="e">
        <f t="shared" si="16"/>
        <v>#REF!</v>
      </c>
      <c r="AA10" s="10" t="e">
        <f t="shared" si="17"/>
        <v>#REF!</v>
      </c>
      <c r="AB10" s="14" t="e">
        <f t="shared" si="18"/>
        <v>#REF!</v>
      </c>
      <c r="AC10" s="14" t="e">
        <f t="shared" si="19"/>
        <v>#REF!</v>
      </c>
      <c r="AD10" s="14" t="e">
        <f t="shared" si="20"/>
        <v>#REF!</v>
      </c>
      <c r="AE10" s="14" t="e">
        <f t="shared" si="21"/>
        <v>#REF!</v>
      </c>
      <c r="AF10" s="10" t="e">
        <f t="shared" si="22"/>
        <v>#REF!</v>
      </c>
      <c r="AG10" s="10" t="e">
        <f t="shared" si="23"/>
        <v>#REF!</v>
      </c>
    </row>
    <row r="11" spans="1:33" ht="21.75" customHeight="1">
      <c r="A11" s="10" t="s">
        <v>261</v>
      </c>
      <c r="B11" s="10" t="s">
        <v>79</v>
      </c>
      <c r="C11" s="10" t="e">
        <f>COUNTIFS(#REF!,Sheet1!B11)</f>
        <v>#REF!</v>
      </c>
      <c r="D11" s="10" t="e">
        <f t="shared" si="0"/>
        <v>#REF!</v>
      </c>
      <c r="E11" s="10" t="e">
        <f t="shared" si="1"/>
        <v>#REF!</v>
      </c>
      <c r="F11" s="10" t="e">
        <f t="shared" si="2"/>
        <v>#REF!</v>
      </c>
      <c r="G11" s="10" t="e">
        <f t="shared" si="3"/>
        <v>#REF!</v>
      </c>
      <c r="H11" s="10" t="e">
        <f t="shared" si="4"/>
        <v>#REF!</v>
      </c>
      <c r="I11" s="10" t="e">
        <f t="shared" si="5"/>
        <v>#REF!</v>
      </c>
      <c r="J11" s="13" t="e">
        <f t="shared" ref="J11:L11" si="38">SUMIFS(#REF!,#REF!,$B11)</f>
        <v>#REF!</v>
      </c>
      <c r="K11" s="13" t="e">
        <f t="shared" si="38"/>
        <v>#REF!</v>
      </c>
      <c r="L11" s="13" t="e">
        <f t="shared" si="38"/>
        <v>#REF!</v>
      </c>
      <c r="M11" s="14" t="e">
        <f t="shared" si="25"/>
        <v>#REF!</v>
      </c>
      <c r="N11" s="14" t="e">
        <f t="shared" si="26"/>
        <v>#REF!</v>
      </c>
      <c r="O11" s="14" t="e">
        <f t="shared" ref="O11:P11" si="39">SUMIFS(#REF!,#REF!,$B11)</f>
        <v>#REF!</v>
      </c>
      <c r="P11" s="14" t="e">
        <f t="shared" si="39"/>
        <v>#REF!</v>
      </c>
      <c r="Q11" s="14" t="e">
        <f t="shared" si="7"/>
        <v>#REF!</v>
      </c>
      <c r="R11" s="14" t="e">
        <f t="shared" si="8"/>
        <v>#REF!</v>
      </c>
      <c r="S11" s="14" t="e">
        <f t="shared" si="9"/>
        <v>#REF!</v>
      </c>
      <c r="T11" s="14" t="e">
        <f t="shared" si="10"/>
        <v>#REF!</v>
      </c>
      <c r="U11" s="14" t="e">
        <f t="shared" si="11"/>
        <v>#REF!</v>
      </c>
      <c r="V11" s="14" t="e">
        <f t="shared" si="12"/>
        <v>#REF!</v>
      </c>
      <c r="W11" s="15" t="e">
        <f t="shared" si="13"/>
        <v>#REF!</v>
      </c>
      <c r="X11" s="15" t="e">
        <f t="shared" si="14"/>
        <v>#REF!</v>
      </c>
      <c r="Y11" s="15" t="e">
        <f t="shared" si="15"/>
        <v>#REF!</v>
      </c>
      <c r="Z11" s="10" t="e">
        <f t="shared" si="16"/>
        <v>#REF!</v>
      </c>
      <c r="AA11" s="10" t="e">
        <f t="shared" si="17"/>
        <v>#REF!</v>
      </c>
      <c r="AB11" s="14" t="e">
        <f t="shared" si="18"/>
        <v>#REF!</v>
      </c>
      <c r="AC11" s="14" t="e">
        <f t="shared" si="19"/>
        <v>#REF!</v>
      </c>
      <c r="AD11" s="14" t="e">
        <f t="shared" si="20"/>
        <v>#REF!</v>
      </c>
      <c r="AE11" s="14" t="e">
        <f t="shared" si="21"/>
        <v>#REF!</v>
      </c>
      <c r="AF11" s="10" t="e">
        <f t="shared" si="22"/>
        <v>#REF!</v>
      </c>
      <c r="AG11" s="10" t="e">
        <f t="shared" si="23"/>
        <v>#REF!</v>
      </c>
    </row>
    <row r="12" spans="1:33" ht="21.75" customHeight="1">
      <c r="A12" s="10" t="s">
        <v>262</v>
      </c>
      <c r="B12" s="10" t="s">
        <v>69</v>
      </c>
      <c r="C12" s="10" t="e">
        <f>COUNTIFS(#REF!,Sheet1!B12)</f>
        <v>#REF!</v>
      </c>
      <c r="D12" s="10" t="e">
        <f t="shared" si="0"/>
        <v>#REF!</v>
      </c>
      <c r="E12" s="10" t="e">
        <f t="shared" si="1"/>
        <v>#REF!</v>
      </c>
      <c r="F12" s="10" t="e">
        <f t="shared" si="2"/>
        <v>#REF!</v>
      </c>
      <c r="G12" s="10" t="e">
        <f t="shared" si="3"/>
        <v>#REF!</v>
      </c>
      <c r="H12" s="10" t="e">
        <f t="shared" si="4"/>
        <v>#REF!</v>
      </c>
      <c r="I12" s="10" t="e">
        <f t="shared" si="5"/>
        <v>#REF!</v>
      </c>
      <c r="J12" s="13" t="e">
        <f t="shared" ref="J12:L12" si="40">SUMIFS(#REF!,#REF!,$B12)</f>
        <v>#REF!</v>
      </c>
      <c r="K12" s="13" t="e">
        <f t="shared" si="40"/>
        <v>#REF!</v>
      </c>
      <c r="L12" s="13" t="e">
        <f t="shared" si="40"/>
        <v>#REF!</v>
      </c>
      <c r="M12" s="14" t="e">
        <f t="shared" si="25"/>
        <v>#REF!</v>
      </c>
      <c r="N12" s="14" t="e">
        <f t="shared" si="26"/>
        <v>#REF!</v>
      </c>
      <c r="O12" s="14" t="e">
        <f t="shared" ref="O12:P12" si="41">SUMIFS(#REF!,#REF!,$B12)</f>
        <v>#REF!</v>
      </c>
      <c r="P12" s="14" t="e">
        <f t="shared" si="41"/>
        <v>#REF!</v>
      </c>
      <c r="Q12" s="14" t="e">
        <f t="shared" si="7"/>
        <v>#REF!</v>
      </c>
      <c r="R12" s="14" t="e">
        <f t="shared" si="8"/>
        <v>#REF!</v>
      </c>
      <c r="S12" s="14" t="e">
        <f t="shared" si="9"/>
        <v>#REF!</v>
      </c>
      <c r="T12" s="14" t="e">
        <f t="shared" si="10"/>
        <v>#REF!</v>
      </c>
      <c r="U12" s="14" t="e">
        <f t="shared" si="11"/>
        <v>#REF!</v>
      </c>
      <c r="V12" s="14" t="e">
        <f t="shared" si="12"/>
        <v>#REF!</v>
      </c>
      <c r="W12" s="15" t="e">
        <f t="shared" si="13"/>
        <v>#REF!</v>
      </c>
      <c r="X12" s="15" t="e">
        <f t="shared" si="14"/>
        <v>#REF!</v>
      </c>
      <c r="Y12" s="15" t="e">
        <f t="shared" si="15"/>
        <v>#REF!</v>
      </c>
      <c r="Z12" s="10" t="e">
        <f t="shared" si="16"/>
        <v>#REF!</v>
      </c>
      <c r="AA12" s="10" t="e">
        <f t="shared" si="17"/>
        <v>#REF!</v>
      </c>
      <c r="AB12" s="14" t="e">
        <f t="shared" si="18"/>
        <v>#REF!</v>
      </c>
      <c r="AC12" s="14" t="e">
        <f t="shared" si="19"/>
        <v>#REF!</v>
      </c>
      <c r="AD12" s="14" t="e">
        <f t="shared" si="20"/>
        <v>#REF!</v>
      </c>
      <c r="AE12" s="14" t="e">
        <f t="shared" si="21"/>
        <v>#REF!</v>
      </c>
      <c r="AF12" s="10" t="e">
        <f t="shared" si="22"/>
        <v>#REF!</v>
      </c>
      <c r="AG12" s="10" t="e">
        <f t="shared" si="23"/>
        <v>#REF!</v>
      </c>
    </row>
    <row r="13" spans="1:33" ht="21.75" customHeight="1">
      <c r="A13" s="10" t="s">
        <v>262</v>
      </c>
      <c r="B13" s="10" t="s">
        <v>67</v>
      </c>
      <c r="C13" s="10" t="e">
        <f>COUNTIFS(#REF!,Sheet1!B13)</f>
        <v>#REF!</v>
      </c>
      <c r="D13" s="10" t="e">
        <f t="shared" si="0"/>
        <v>#REF!</v>
      </c>
      <c r="E13" s="10" t="e">
        <f t="shared" si="1"/>
        <v>#REF!</v>
      </c>
      <c r="F13" s="10" t="e">
        <f t="shared" si="2"/>
        <v>#REF!</v>
      </c>
      <c r="G13" s="10" t="e">
        <f t="shared" si="3"/>
        <v>#REF!</v>
      </c>
      <c r="H13" s="10" t="e">
        <f t="shared" si="4"/>
        <v>#REF!</v>
      </c>
      <c r="I13" s="10" t="e">
        <f t="shared" si="5"/>
        <v>#REF!</v>
      </c>
      <c r="J13" s="13" t="e">
        <f t="shared" ref="J13:L13" si="42">SUMIFS(#REF!,#REF!,$B13)</f>
        <v>#REF!</v>
      </c>
      <c r="K13" s="13" t="e">
        <f t="shared" si="42"/>
        <v>#REF!</v>
      </c>
      <c r="L13" s="13" t="e">
        <f t="shared" si="42"/>
        <v>#REF!</v>
      </c>
      <c r="M13" s="14" t="e">
        <f t="shared" si="25"/>
        <v>#REF!</v>
      </c>
      <c r="N13" s="14" t="e">
        <f t="shared" si="26"/>
        <v>#REF!</v>
      </c>
      <c r="O13" s="14" t="e">
        <f t="shared" ref="O13:P13" si="43">SUMIFS(#REF!,#REF!,$B13)</f>
        <v>#REF!</v>
      </c>
      <c r="P13" s="14" t="e">
        <f t="shared" si="43"/>
        <v>#REF!</v>
      </c>
      <c r="Q13" s="14" t="e">
        <f t="shared" si="7"/>
        <v>#REF!</v>
      </c>
      <c r="R13" s="14" t="e">
        <f t="shared" si="8"/>
        <v>#REF!</v>
      </c>
      <c r="S13" s="14" t="e">
        <f t="shared" si="9"/>
        <v>#REF!</v>
      </c>
      <c r="T13" s="14" t="e">
        <f t="shared" si="10"/>
        <v>#REF!</v>
      </c>
      <c r="U13" s="14" t="e">
        <f t="shared" si="11"/>
        <v>#REF!</v>
      </c>
      <c r="V13" s="14" t="e">
        <f t="shared" si="12"/>
        <v>#REF!</v>
      </c>
      <c r="W13" s="15" t="e">
        <f t="shared" si="13"/>
        <v>#REF!</v>
      </c>
      <c r="X13" s="15" t="e">
        <f t="shared" si="14"/>
        <v>#REF!</v>
      </c>
      <c r="Y13" s="15" t="e">
        <f t="shared" si="15"/>
        <v>#REF!</v>
      </c>
      <c r="Z13" s="10" t="e">
        <f t="shared" si="16"/>
        <v>#REF!</v>
      </c>
      <c r="AA13" s="10" t="e">
        <f t="shared" si="17"/>
        <v>#REF!</v>
      </c>
      <c r="AB13" s="14" t="e">
        <f t="shared" si="18"/>
        <v>#REF!</v>
      </c>
      <c r="AC13" s="14" t="e">
        <f t="shared" si="19"/>
        <v>#REF!</v>
      </c>
      <c r="AD13" s="14" t="e">
        <f t="shared" si="20"/>
        <v>#REF!</v>
      </c>
      <c r="AE13" s="14" t="e">
        <f t="shared" si="21"/>
        <v>#REF!</v>
      </c>
      <c r="AF13" s="10" t="e">
        <f t="shared" si="22"/>
        <v>#REF!</v>
      </c>
      <c r="AG13" s="10" t="e">
        <f t="shared" si="23"/>
        <v>#REF!</v>
      </c>
    </row>
    <row r="14" spans="1:33" ht="21.75" customHeight="1">
      <c r="A14" s="10" t="s">
        <v>262</v>
      </c>
      <c r="B14" s="10" t="s">
        <v>205</v>
      </c>
      <c r="C14" s="10" t="e">
        <f>COUNTIFS(#REF!,Sheet1!B14)</f>
        <v>#REF!</v>
      </c>
      <c r="D14" s="10" t="e">
        <f t="shared" si="0"/>
        <v>#REF!</v>
      </c>
      <c r="E14" s="10" t="e">
        <f t="shared" si="1"/>
        <v>#REF!</v>
      </c>
      <c r="F14" s="10" t="e">
        <f t="shared" si="2"/>
        <v>#REF!</v>
      </c>
      <c r="G14" s="10" t="e">
        <f t="shared" si="3"/>
        <v>#REF!</v>
      </c>
      <c r="H14" s="10" t="e">
        <f t="shared" si="4"/>
        <v>#REF!</v>
      </c>
      <c r="I14" s="10" t="e">
        <f t="shared" si="5"/>
        <v>#REF!</v>
      </c>
      <c r="J14" s="13" t="e">
        <f t="shared" ref="J14:L14" si="44">SUMIFS(#REF!,#REF!,$B14)</f>
        <v>#REF!</v>
      </c>
      <c r="K14" s="13" t="e">
        <f t="shared" si="44"/>
        <v>#REF!</v>
      </c>
      <c r="L14" s="13" t="e">
        <f t="shared" si="44"/>
        <v>#REF!</v>
      </c>
      <c r="M14" s="14" t="e">
        <f t="shared" si="25"/>
        <v>#REF!</v>
      </c>
      <c r="N14" s="14" t="e">
        <f t="shared" si="26"/>
        <v>#REF!</v>
      </c>
      <c r="O14" s="14" t="e">
        <f t="shared" ref="O14:P14" si="45">SUMIFS(#REF!,#REF!,$B14)</f>
        <v>#REF!</v>
      </c>
      <c r="P14" s="14" t="e">
        <f t="shared" si="45"/>
        <v>#REF!</v>
      </c>
      <c r="Q14" s="14" t="e">
        <f t="shared" si="7"/>
        <v>#REF!</v>
      </c>
      <c r="R14" s="14" t="e">
        <f t="shared" si="8"/>
        <v>#REF!</v>
      </c>
      <c r="S14" s="14" t="e">
        <f t="shared" si="9"/>
        <v>#REF!</v>
      </c>
      <c r="T14" s="14" t="e">
        <f t="shared" si="10"/>
        <v>#REF!</v>
      </c>
      <c r="U14" s="14" t="e">
        <f t="shared" si="11"/>
        <v>#REF!</v>
      </c>
      <c r="V14" s="14" t="e">
        <f t="shared" si="12"/>
        <v>#REF!</v>
      </c>
      <c r="W14" s="15" t="e">
        <f t="shared" si="13"/>
        <v>#REF!</v>
      </c>
      <c r="X14" s="15" t="e">
        <f t="shared" si="14"/>
        <v>#REF!</v>
      </c>
      <c r="Y14" s="15" t="e">
        <f t="shared" si="15"/>
        <v>#REF!</v>
      </c>
      <c r="Z14" s="10" t="e">
        <f t="shared" si="16"/>
        <v>#REF!</v>
      </c>
      <c r="AA14" s="10" t="e">
        <f t="shared" si="17"/>
        <v>#REF!</v>
      </c>
      <c r="AB14" s="14" t="e">
        <f t="shared" si="18"/>
        <v>#REF!</v>
      </c>
      <c r="AC14" s="14" t="e">
        <f t="shared" si="19"/>
        <v>#REF!</v>
      </c>
      <c r="AD14" s="14" t="e">
        <f t="shared" si="20"/>
        <v>#REF!</v>
      </c>
      <c r="AE14" s="14" t="e">
        <f t="shared" si="21"/>
        <v>#REF!</v>
      </c>
      <c r="AF14" s="10" t="e">
        <f t="shared" si="22"/>
        <v>#REF!</v>
      </c>
      <c r="AG14" s="10" t="e">
        <f t="shared" si="23"/>
        <v>#REF!</v>
      </c>
    </row>
    <row r="15" spans="1:33" ht="21.75" customHeight="1">
      <c r="A15" s="10" t="s">
        <v>262</v>
      </c>
      <c r="B15" s="10" t="s">
        <v>214</v>
      </c>
      <c r="C15" s="10" t="e">
        <f>COUNTIFS(#REF!,Sheet1!B15)</f>
        <v>#REF!</v>
      </c>
      <c r="D15" s="10" t="e">
        <f t="shared" si="0"/>
        <v>#REF!</v>
      </c>
      <c r="E15" s="10" t="e">
        <f t="shared" si="1"/>
        <v>#REF!</v>
      </c>
      <c r="F15" s="10" t="e">
        <f t="shared" si="2"/>
        <v>#REF!</v>
      </c>
      <c r="G15" s="10" t="e">
        <f t="shared" si="3"/>
        <v>#REF!</v>
      </c>
      <c r="H15" s="10" t="e">
        <f t="shared" si="4"/>
        <v>#REF!</v>
      </c>
      <c r="I15" s="10" t="e">
        <f t="shared" si="5"/>
        <v>#REF!</v>
      </c>
      <c r="J15" s="13" t="e">
        <f t="shared" ref="J15:L15" si="46">SUMIFS(#REF!,#REF!,$B15)</f>
        <v>#REF!</v>
      </c>
      <c r="K15" s="13" t="e">
        <f t="shared" si="46"/>
        <v>#REF!</v>
      </c>
      <c r="L15" s="13" t="e">
        <f t="shared" si="46"/>
        <v>#REF!</v>
      </c>
      <c r="M15" s="14" t="e">
        <f t="shared" si="25"/>
        <v>#REF!</v>
      </c>
      <c r="N15" s="14" t="e">
        <f t="shared" si="26"/>
        <v>#REF!</v>
      </c>
      <c r="O15" s="14" t="e">
        <f t="shared" ref="O15:P15" si="47">SUMIFS(#REF!,#REF!,$B15)</f>
        <v>#REF!</v>
      </c>
      <c r="P15" s="14" t="e">
        <f t="shared" si="47"/>
        <v>#REF!</v>
      </c>
      <c r="Q15" s="14" t="e">
        <f t="shared" si="7"/>
        <v>#REF!</v>
      </c>
      <c r="R15" s="14" t="e">
        <f t="shared" si="8"/>
        <v>#REF!</v>
      </c>
      <c r="S15" s="14" t="e">
        <f t="shared" si="9"/>
        <v>#REF!</v>
      </c>
      <c r="T15" s="14" t="e">
        <f t="shared" si="10"/>
        <v>#REF!</v>
      </c>
      <c r="U15" s="14" t="e">
        <f t="shared" si="11"/>
        <v>#REF!</v>
      </c>
      <c r="V15" s="14" t="e">
        <f t="shared" si="12"/>
        <v>#REF!</v>
      </c>
      <c r="W15" s="15" t="e">
        <f t="shared" si="13"/>
        <v>#REF!</v>
      </c>
      <c r="X15" s="15" t="e">
        <f t="shared" si="14"/>
        <v>#REF!</v>
      </c>
      <c r="Y15" s="15" t="e">
        <f t="shared" si="15"/>
        <v>#REF!</v>
      </c>
      <c r="Z15" s="10" t="e">
        <f t="shared" si="16"/>
        <v>#REF!</v>
      </c>
      <c r="AA15" s="10" t="e">
        <f t="shared" si="17"/>
        <v>#REF!</v>
      </c>
      <c r="AB15" s="14" t="e">
        <f t="shared" si="18"/>
        <v>#REF!</v>
      </c>
      <c r="AC15" s="14" t="e">
        <f t="shared" si="19"/>
        <v>#REF!</v>
      </c>
      <c r="AD15" s="14" t="e">
        <f t="shared" si="20"/>
        <v>#REF!</v>
      </c>
      <c r="AE15" s="14" t="e">
        <f t="shared" si="21"/>
        <v>#REF!</v>
      </c>
      <c r="AF15" s="10" t="e">
        <f t="shared" si="22"/>
        <v>#REF!</v>
      </c>
      <c r="AG15" s="10" t="e">
        <f t="shared" si="23"/>
        <v>#REF!</v>
      </c>
    </row>
    <row r="16" spans="1:33" ht="21.75" customHeight="1">
      <c r="A16" s="10" t="s">
        <v>262</v>
      </c>
      <c r="B16" s="10" t="s">
        <v>47</v>
      </c>
      <c r="C16" s="10" t="e">
        <f>COUNTIFS(#REF!,Sheet1!B16)</f>
        <v>#REF!</v>
      </c>
      <c r="D16" s="10" t="e">
        <f t="shared" si="0"/>
        <v>#REF!</v>
      </c>
      <c r="E16" s="10" t="e">
        <f t="shared" si="1"/>
        <v>#REF!</v>
      </c>
      <c r="F16" s="10" t="e">
        <f t="shared" si="2"/>
        <v>#REF!</v>
      </c>
      <c r="G16" s="10" t="e">
        <f t="shared" si="3"/>
        <v>#REF!</v>
      </c>
      <c r="H16" s="10" t="e">
        <f t="shared" si="4"/>
        <v>#REF!</v>
      </c>
      <c r="I16" s="10" t="e">
        <f t="shared" si="5"/>
        <v>#REF!</v>
      </c>
      <c r="J16" s="13" t="e">
        <f t="shared" ref="J16:L16" si="48">SUMIFS(#REF!,#REF!,$B16)</f>
        <v>#REF!</v>
      </c>
      <c r="K16" s="13" t="e">
        <f t="shared" si="48"/>
        <v>#REF!</v>
      </c>
      <c r="L16" s="13" t="e">
        <f t="shared" si="48"/>
        <v>#REF!</v>
      </c>
      <c r="M16" s="14" t="e">
        <f t="shared" si="25"/>
        <v>#REF!</v>
      </c>
      <c r="N16" s="14" t="e">
        <f t="shared" si="26"/>
        <v>#REF!</v>
      </c>
      <c r="O16" s="14" t="e">
        <f t="shared" ref="O16:P16" si="49">SUMIFS(#REF!,#REF!,$B16)</f>
        <v>#REF!</v>
      </c>
      <c r="P16" s="14" t="e">
        <f t="shared" si="49"/>
        <v>#REF!</v>
      </c>
      <c r="Q16" s="14" t="e">
        <f t="shared" si="7"/>
        <v>#REF!</v>
      </c>
      <c r="R16" s="14" t="e">
        <f t="shared" si="8"/>
        <v>#REF!</v>
      </c>
      <c r="S16" s="14" t="e">
        <f t="shared" si="9"/>
        <v>#REF!</v>
      </c>
      <c r="T16" s="14" t="e">
        <f t="shared" si="10"/>
        <v>#REF!</v>
      </c>
      <c r="U16" s="14" t="e">
        <f t="shared" si="11"/>
        <v>#REF!</v>
      </c>
      <c r="V16" s="14" t="e">
        <f t="shared" si="12"/>
        <v>#REF!</v>
      </c>
      <c r="W16" s="15" t="e">
        <f t="shared" si="13"/>
        <v>#REF!</v>
      </c>
      <c r="X16" s="15" t="e">
        <f t="shared" si="14"/>
        <v>#REF!</v>
      </c>
      <c r="Y16" s="15" t="e">
        <f t="shared" si="15"/>
        <v>#REF!</v>
      </c>
      <c r="Z16" s="10" t="e">
        <f t="shared" si="16"/>
        <v>#REF!</v>
      </c>
      <c r="AA16" s="10" t="e">
        <f t="shared" si="17"/>
        <v>#REF!</v>
      </c>
      <c r="AB16" s="14" t="e">
        <f t="shared" si="18"/>
        <v>#REF!</v>
      </c>
      <c r="AC16" s="14" t="e">
        <f t="shared" si="19"/>
        <v>#REF!</v>
      </c>
      <c r="AD16" s="14" t="e">
        <f t="shared" si="20"/>
        <v>#REF!</v>
      </c>
      <c r="AE16" s="14" t="e">
        <f t="shared" si="21"/>
        <v>#REF!</v>
      </c>
      <c r="AF16" s="10" t="e">
        <f t="shared" si="22"/>
        <v>#REF!</v>
      </c>
      <c r="AG16" s="10" t="e">
        <f t="shared" si="23"/>
        <v>#REF!</v>
      </c>
    </row>
    <row r="17" spans="1:33" ht="21.75" customHeight="1">
      <c r="A17" s="10" t="s">
        <v>263</v>
      </c>
      <c r="B17" s="10" t="s">
        <v>53</v>
      </c>
      <c r="C17" s="10" t="e">
        <f>COUNTIFS(#REF!,Sheet1!B17)</f>
        <v>#REF!</v>
      </c>
      <c r="D17" s="10" t="e">
        <f t="shared" si="0"/>
        <v>#REF!</v>
      </c>
      <c r="E17" s="10" t="e">
        <f t="shared" si="1"/>
        <v>#REF!</v>
      </c>
      <c r="F17" s="10" t="e">
        <f t="shared" si="2"/>
        <v>#REF!</v>
      </c>
      <c r="G17" s="10" t="e">
        <f t="shared" si="3"/>
        <v>#REF!</v>
      </c>
      <c r="H17" s="10" t="e">
        <f t="shared" si="4"/>
        <v>#REF!</v>
      </c>
      <c r="I17" s="10" t="e">
        <f t="shared" si="5"/>
        <v>#REF!</v>
      </c>
      <c r="J17" s="13" t="e">
        <f t="shared" ref="J17:L17" si="50">SUMIFS(#REF!,#REF!,$B17)</f>
        <v>#REF!</v>
      </c>
      <c r="K17" s="13" t="e">
        <f t="shared" si="50"/>
        <v>#REF!</v>
      </c>
      <c r="L17" s="13" t="e">
        <f t="shared" si="50"/>
        <v>#REF!</v>
      </c>
      <c r="M17" s="14" t="e">
        <f t="shared" si="25"/>
        <v>#REF!</v>
      </c>
      <c r="N17" s="14" t="e">
        <f t="shared" si="26"/>
        <v>#REF!</v>
      </c>
      <c r="O17" s="14" t="e">
        <f t="shared" ref="O17:P17" si="51">SUMIFS(#REF!,#REF!,$B17)</f>
        <v>#REF!</v>
      </c>
      <c r="P17" s="14" t="e">
        <f t="shared" si="51"/>
        <v>#REF!</v>
      </c>
      <c r="Q17" s="14" t="e">
        <f t="shared" si="7"/>
        <v>#REF!</v>
      </c>
      <c r="R17" s="14" t="e">
        <f t="shared" si="8"/>
        <v>#REF!</v>
      </c>
      <c r="S17" s="14" t="e">
        <f t="shared" si="9"/>
        <v>#REF!</v>
      </c>
      <c r="T17" s="14" t="e">
        <f t="shared" si="10"/>
        <v>#REF!</v>
      </c>
      <c r="U17" s="14" t="e">
        <f t="shared" si="11"/>
        <v>#REF!</v>
      </c>
      <c r="V17" s="14" t="e">
        <f t="shared" si="12"/>
        <v>#REF!</v>
      </c>
      <c r="W17" s="15" t="e">
        <f t="shared" si="13"/>
        <v>#REF!</v>
      </c>
      <c r="X17" s="15" t="e">
        <f t="shared" si="14"/>
        <v>#REF!</v>
      </c>
      <c r="Y17" s="15" t="e">
        <f t="shared" si="15"/>
        <v>#REF!</v>
      </c>
      <c r="Z17" s="10" t="e">
        <f t="shared" si="16"/>
        <v>#REF!</v>
      </c>
      <c r="AA17" s="10" t="e">
        <f t="shared" si="17"/>
        <v>#REF!</v>
      </c>
      <c r="AB17" s="14" t="e">
        <f t="shared" si="18"/>
        <v>#REF!</v>
      </c>
      <c r="AC17" s="14" t="e">
        <f t="shared" si="19"/>
        <v>#REF!</v>
      </c>
      <c r="AD17" s="14" t="e">
        <f t="shared" si="20"/>
        <v>#REF!</v>
      </c>
      <c r="AE17" s="14" t="e">
        <f t="shared" si="21"/>
        <v>#REF!</v>
      </c>
      <c r="AF17" s="10" t="e">
        <f t="shared" si="22"/>
        <v>#REF!</v>
      </c>
      <c r="AG17" s="10" t="e">
        <f t="shared" si="23"/>
        <v>#REF!</v>
      </c>
    </row>
    <row r="18" spans="1:33" ht="21.75" customHeight="1">
      <c r="A18" s="10" t="s">
        <v>263</v>
      </c>
      <c r="B18" s="10" t="s">
        <v>66</v>
      </c>
      <c r="C18" s="10" t="e">
        <f>COUNTIFS(#REF!,Sheet1!B18)</f>
        <v>#REF!</v>
      </c>
      <c r="D18" s="10" t="e">
        <f t="shared" si="0"/>
        <v>#REF!</v>
      </c>
      <c r="E18" s="10" t="e">
        <f t="shared" si="1"/>
        <v>#REF!</v>
      </c>
      <c r="F18" s="10" t="e">
        <f t="shared" si="2"/>
        <v>#REF!</v>
      </c>
      <c r="G18" s="10" t="e">
        <f t="shared" si="3"/>
        <v>#REF!</v>
      </c>
      <c r="H18" s="10" t="e">
        <f t="shared" si="4"/>
        <v>#REF!</v>
      </c>
      <c r="I18" s="10" t="e">
        <f t="shared" si="5"/>
        <v>#REF!</v>
      </c>
      <c r="J18" s="13" t="e">
        <f t="shared" ref="J18:L18" si="52">SUMIFS(#REF!,#REF!,$B18)</f>
        <v>#REF!</v>
      </c>
      <c r="K18" s="13" t="e">
        <f t="shared" si="52"/>
        <v>#REF!</v>
      </c>
      <c r="L18" s="13" t="e">
        <f t="shared" si="52"/>
        <v>#REF!</v>
      </c>
      <c r="M18" s="14" t="e">
        <f t="shared" si="25"/>
        <v>#REF!</v>
      </c>
      <c r="N18" s="14" t="e">
        <f t="shared" si="26"/>
        <v>#REF!</v>
      </c>
      <c r="O18" s="14" t="e">
        <f t="shared" ref="O18:P18" si="53">SUMIFS(#REF!,#REF!,$B18)</f>
        <v>#REF!</v>
      </c>
      <c r="P18" s="14" t="e">
        <f t="shared" si="53"/>
        <v>#REF!</v>
      </c>
      <c r="Q18" s="14" t="e">
        <f t="shared" si="7"/>
        <v>#REF!</v>
      </c>
      <c r="R18" s="14" t="e">
        <f t="shared" si="8"/>
        <v>#REF!</v>
      </c>
      <c r="S18" s="14" t="e">
        <f t="shared" si="9"/>
        <v>#REF!</v>
      </c>
      <c r="T18" s="14" t="e">
        <f t="shared" si="10"/>
        <v>#REF!</v>
      </c>
      <c r="U18" s="14" t="e">
        <f t="shared" si="11"/>
        <v>#REF!</v>
      </c>
      <c r="V18" s="14" t="e">
        <f t="shared" si="12"/>
        <v>#REF!</v>
      </c>
      <c r="W18" s="15" t="e">
        <f t="shared" si="13"/>
        <v>#REF!</v>
      </c>
      <c r="X18" s="15" t="e">
        <f t="shared" si="14"/>
        <v>#REF!</v>
      </c>
      <c r="Y18" s="15" t="e">
        <f t="shared" si="15"/>
        <v>#REF!</v>
      </c>
      <c r="Z18" s="10" t="e">
        <f t="shared" si="16"/>
        <v>#REF!</v>
      </c>
      <c r="AA18" s="10" t="e">
        <f t="shared" si="17"/>
        <v>#REF!</v>
      </c>
      <c r="AB18" s="14" t="e">
        <f t="shared" si="18"/>
        <v>#REF!</v>
      </c>
      <c r="AC18" s="14" t="e">
        <f t="shared" si="19"/>
        <v>#REF!</v>
      </c>
      <c r="AD18" s="14" t="e">
        <f t="shared" si="20"/>
        <v>#REF!</v>
      </c>
      <c r="AE18" s="14" t="e">
        <f t="shared" si="21"/>
        <v>#REF!</v>
      </c>
      <c r="AF18" s="10" t="e">
        <f t="shared" si="22"/>
        <v>#REF!</v>
      </c>
      <c r="AG18" s="10" t="e">
        <f t="shared" si="23"/>
        <v>#REF!</v>
      </c>
    </row>
    <row r="19" spans="1:33" ht="21.75" customHeight="1">
      <c r="A19" s="10" t="s">
        <v>263</v>
      </c>
      <c r="B19" s="10" t="s">
        <v>29</v>
      </c>
      <c r="C19" s="10" t="e">
        <f>COUNTIFS(#REF!,Sheet1!B19)</f>
        <v>#REF!</v>
      </c>
      <c r="D19" s="10" t="e">
        <f t="shared" si="0"/>
        <v>#REF!</v>
      </c>
      <c r="E19" s="10" t="e">
        <f t="shared" si="1"/>
        <v>#REF!</v>
      </c>
      <c r="F19" s="10" t="e">
        <f t="shared" si="2"/>
        <v>#REF!</v>
      </c>
      <c r="G19" s="10" t="e">
        <f t="shared" si="3"/>
        <v>#REF!</v>
      </c>
      <c r="H19" s="10" t="e">
        <f t="shared" si="4"/>
        <v>#REF!</v>
      </c>
      <c r="I19" s="10" t="e">
        <f t="shared" si="5"/>
        <v>#REF!</v>
      </c>
      <c r="J19" s="13" t="e">
        <f t="shared" ref="J19:L19" si="54">SUMIFS(#REF!,#REF!,$B19)</f>
        <v>#REF!</v>
      </c>
      <c r="K19" s="13" t="e">
        <f t="shared" si="54"/>
        <v>#REF!</v>
      </c>
      <c r="L19" s="13" t="e">
        <f t="shared" si="54"/>
        <v>#REF!</v>
      </c>
      <c r="M19" s="14" t="e">
        <f t="shared" si="25"/>
        <v>#REF!</v>
      </c>
      <c r="N19" s="14" t="e">
        <f t="shared" si="26"/>
        <v>#REF!</v>
      </c>
      <c r="O19" s="14" t="e">
        <f t="shared" ref="O19:P19" si="55">SUMIFS(#REF!,#REF!,$B19)</f>
        <v>#REF!</v>
      </c>
      <c r="P19" s="14" t="e">
        <f t="shared" si="55"/>
        <v>#REF!</v>
      </c>
      <c r="Q19" s="14" t="e">
        <f t="shared" si="7"/>
        <v>#REF!</v>
      </c>
      <c r="R19" s="14" t="e">
        <f t="shared" si="8"/>
        <v>#REF!</v>
      </c>
      <c r="S19" s="14" t="e">
        <f t="shared" si="9"/>
        <v>#REF!</v>
      </c>
      <c r="T19" s="14" t="e">
        <f t="shared" si="10"/>
        <v>#REF!</v>
      </c>
      <c r="U19" s="14" t="e">
        <f t="shared" si="11"/>
        <v>#REF!</v>
      </c>
      <c r="V19" s="14" t="e">
        <f t="shared" si="12"/>
        <v>#REF!</v>
      </c>
      <c r="W19" s="15" t="e">
        <f t="shared" si="13"/>
        <v>#REF!</v>
      </c>
      <c r="X19" s="15" t="e">
        <f t="shared" si="14"/>
        <v>#REF!</v>
      </c>
      <c r="Y19" s="15" t="e">
        <f t="shared" si="15"/>
        <v>#REF!</v>
      </c>
      <c r="Z19" s="10" t="e">
        <f t="shared" si="16"/>
        <v>#REF!</v>
      </c>
      <c r="AA19" s="10" t="e">
        <f t="shared" si="17"/>
        <v>#REF!</v>
      </c>
      <c r="AB19" s="14" t="e">
        <f t="shared" si="18"/>
        <v>#REF!</v>
      </c>
      <c r="AC19" s="14" t="e">
        <f t="shared" si="19"/>
        <v>#REF!</v>
      </c>
      <c r="AD19" s="14" t="e">
        <f t="shared" si="20"/>
        <v>#REF!</v>
      </c>
      <c r="AE19" s="14" t="e">
        <f t="shared" si="21"/>
        <v>#REF!</v>
      </c>
      <c r="AF19" s="10" t="e">
        <f t="shared" si="22"/>
        <v>#REF!</v>
      </c>
      <c r="AG19" s="10" t="e">
        <f t="shared" si="23"/>
        <v>#REF!</v>
      </c>
    </row>
    <row r="20" spans="1:33" ht="21.75" customHeight="1">
      <c r="A20" s="10" t="s">
        <v>263</v>
      </c>
      <c r="B20" s="10" t="s">
        <v>215</v>
      </c>
      <c r="C20" s="10" t="e">
        <f>COUNTIFS(#REF!,Sheet1!B20)</f>
        <v>#REF!</v>
      </c>
      <c r="D20" s="10" t="e">
        <f t="shared" si="0"/>
        <v>#REF!</v>
      </c>
      <c r="E20" s="10" t="e">
        <f t="shared" si="1"/>
        <v>#REF!</v>
      </c>
      <c r="F20" s="10" t="e">
        <f t="shared" si="2"/>
        <v>#REF!</v>
      </c>
      <c r="G20" s="10" t="e">
        <f t="shared" si="3"/>
        <v>#REF!</v>
      </c>
      <c r="H20" s="10" t="e">
        <f t="shared" si="4"/>
        <v>#REF!</v>
      </c>
      <c r="I20" s="10" t="e">
        <f t="shared" si="5"/>
        <v>#REF!</v>
      </c>
      <c r="J20" s="13" t="e">
        <f t="shared" ref="J20:L20" si="56">SUMIFS(#REF!,#REF!,$B20)</f>
        <v>#REF!</v>
      </c>
      <c r="K20" s="13" t="e">
        <f t="shared" si="56"/>
        <v>#REF!</v>
      </c>
      <c r="L20" s="13" t="e">
        <f t="shared" si="56"/>
        <v>#REF!</v>
      </c>
      <c r="M20" s="14" t="e">
        <f t="shared" si="25"/>
        <v>#REF!</v>
      </c>
      <c r="N20" s="14" t="e">
        <f t="shared" si="26"/>
        <v>#REF!</v>
      </c>
      <c r="O20" s="14" t="e">
        <f t="shared" ref="O20:P20" si="57">SUMIFS(#REF!,#REF!,$B20)</f>
        <v>#REF!</v>
      </c>
      <c r="P20" s="14" t="e">
        <f t="shared" si="57"/>
        <v>#REF!</v>
      </c>
      <c r="Q20" s="14" t="e">
        <f t="shared" si="7"/>
        <v>#REF!</v>
      </c>
      <c r="R20" s="14" t="e">
        <f t="shared" si="8"/>
        <v>#REF!</v>
      </c>
      <c r="S20" s="14" t="e">
        <f t="shared" si="9"/>
        <v>#REF!</v>
      </c>
      <c r="T20" s="14" t="e">
        <f t="shared" si="10"/>
        <v>#REF!</v>
      </c>
      <c r="U20" s="14" t="e">
        <f t="shared" si="11"/>
        <v>#REF!</v>
      </c>
      <c r="V20" s="14" t="e">
        <f t="shared" si="12"/>
        <v>#REF!</v>
      </c>
      <c r="W20" s="15" t="e">
        <f t="shared" si="13"/>
        <v>#REF!</v>
      </c>
      <c r="X20" s="15" t="e">
        <f t="shared" si="14"/>
        <v>#REF!</v>
      </c>
      <c r="Y20" s="15" t="e">
        <f t="shared" si="15"/>
        <v>#REF!</v>
      </c>
      <c r="Z20" s="10" t="e">
        <f t="shared" si="16"/>
        <v>#REF!</v>
      </c>
      <c r="AA20" s="10" t="e">
        <f t="shared" si="17"/>
        <v>#REF!</v>
      </c>
      <c r="AB20" s="14" t="e">
        <f t="shared" si="18"/>
        <v>#REF!</v>
      </c>
      <c r="AC20" s="14" t="e">
        <f t="shared" si="19"/>
        <v>#REF!</v>
      </c>
      <c r="AD20" s="14" t="e">
        <f t="shared" si="20"/>
        <v>#REF!</v>
      </c>
      <c r="AE20" s="14" t="e">
        <f t="shared" si="21"/>
        <v>#REF!</v>
      </c>
      <c r="AF20" s="10" t="e">
        <f t="shared" si="22"/>
        <v>#REF!</v>
      </c>
      <c r="AG20" s="10" t="e">
        <f t="shared" si="23"/>
        <v>#REF!</v>
      </c>
    </row>
    <row r="21" spans="1:33" ht="21.75" customHeight="1">
      <c r="A21" s="10" t="s">
        <v>263</v>
      </c>
      <c r="B21" s="10" t="s">
        <v>36</v>
      </c>
      <c r="C21" s="10" t="e">
        <f>COUNTIFS(#REF!,Sheet1!B21)</f>
        <v>#REF!</v>
      </c>
      <c r="D21" s="10" t="e">
        <f t="shared" si="0"/>
        <v>#REF!</v>
      </c>
      <c r="E21" s="10" t="e">
        <f t="shared" si="1"/>
        <v>#REF!</v>
      </c>
      <c r="F21" s="10" t="e">
        <f t="shared" si="2"/>
        <v>#REF!</v>
      </c>
      <c r="G21" s="10" t="e">
        <f t="shared" si="3"/>
        <v>#REF!</v>
      </c>
      <c r="H21" s="10" t="e">
        <f t="shared" si="4"/>
        <v>#REF!</v>
      </c>
      <c r="I21" s="10" t="e">
        <f t="shared" si="5"/>
        <v>#REF!</v>
      </c>
      <c r="J21" s="13" t="e">
        <f t="shared" ref="J21:L21" si="58">SUMIFS(#REF!,#REF!,$B21)</f>
        <v>#REF!</v>
      </c>
      <c r="K21" s="13" t="e">
        <f t="shared" si="58"/>
        <v>#REF!</v>
      </c>
      <c r="L21" s="13" t="e">
        <f t="shared" si="58"/>
        <v>#REF!</v>
      </c>
      <c r="M21" s="14" t="e">
        <f t="shared" si="25"/>
        <v>#REF!</v>
      </c>
      <c r="N21" s="14" t="e">
        <f t="shared" si="26"/>
        <v>#REF!</v>
      </c>
      <c r="O21" s="14" t="e">
        <f t="shared" ref="O21:P21" si="59">SUMIFS(#REF!,#REF!,$B21)</f>
        <v>#REF!</v>
      </c>
      <c r="P21" s="14" t="e">
        <f t="shared" si="59"/>
        <v>#REF!</v>
      </c>
      <c r="Q21" s="14" t="e">
        <f t="shared" si="7"/>
        <v>#REF!</v>
      </c>
      <c r="R21" s="14" t="e">
        <f t="shared" si="8"/>
        <v>#REF!</v>
      </c>
      <c r="S21" s="14" t="e">
        <f t="shared" si="9"/>
        <v>#REF!</v>
      </c>
      <c r="T21" s="14" t="e">
        <f t="shared" si="10"/>
        <v>#REF!</v>
      </c>
      <c r="U21" s="14" t="e">
        <f t="shared" si="11"/>
        <v>#REF!</v>
      </c>
      <c r="V21" s="14" t="e">
        <f t="shared" si="12"/>
        <v>#REF!</v>
      </c>
      <c r="W21" s="15" t="e">
        <f t="shared" si="13"/>
        <v>#REF!</v>
      </c>
      <c r="X21" s="15" t="e">
        <f t="shared" si="14"/>
        <v>#REF!</v>
      </c>
      <c r="Y21" s="15" t="e">
        <f t="shared" si="15"/>
        <v>#REF!</v>
      </c>
      <c r="Z21" s="10" t="e">
        <f t="shared" si="16"/>
        <v>#REF!</v>
      </c>
      <c r="AA21" s="10" t="e">
        <f t="shared" si="17"/>
        <v>#REF!</v>
      </c>
      <c r="AB21" s="14" t="e">
        <f t="shared" si="18"/>
        <v>#REF!</v>
      </c>
      <c r="AC21" s="14" t="e">
        <f t="shared" si="19"/>
        <v>#REF!</v>
      </c>
      <c r="AD21" s="14" t="e">
        <f t="shared" si="20"/>
        <v>#REF!</v>
      </c>
      <c r="AE21" s="14" t="e">
        <f t="shared" si="21"/>
        <v>#REF!</v>
      </c>
      <c r="AF21" s="10" t="e">
        <f t="shared" si="22"/>
        <v>#REF!</v>
      </c>
      <c r="AG21" s="10" t="e">
        <f t="shared" si="23"/>
        <v>#REF!</v>
      </c>
    </row>
    <row r="22" spans="1:33" ht="21.75" customHeight="1">
      <c r="A22" s="10" t="s">
        <v>264</v>
      </c>
      <c r="B22" s="10" t="s">
        <v>62</v>
      </c>
      <c r="C22" s="10" t="e">
        <f>COUNTIFS(#REF!,Sheet1!B22)</f>
        <v>#REF!</v>
      </c>
      <c r="D22" s="10" t="e">
        <f t="shared" si="0"/>
        <v>#REF!</v>
      </c>
      <c r="E22" s="10" t="e">
        <f t="shared" si="1"/>
        <v>#REF!</v>
      </c>
      <c r="F22" s="10" t="e">
        <f t="shared" si="2"/>
        <v>#REF!</v>
      </c>
      <c r="G22" s="10" t="e">
        <f t="shared" si="3"/>
        <v>#REF!</v>
      </c>
      <c r="H22" s="10" t="e">
        <f t="shared" si="4"/>
        <v>#REF!</v>
      </c>
      <c r="I22" s="10" t="e">
        <f t="shared" si="5"/>
        <v>#REF!</v>
      </c>
      <c r="J22" s="13" t="e">
        <f t="shared" ref="J22:L22" si="60">SUMIFS(#REF!,#REF!,$B22)</f>
        <v>#REF!</v>
      </c>
      <c r="K22" s="13" t="e">
        <f t="shared" si="60"/>
        <v>#REF!</v>
      </c>
      <c r="L22" s="13" t="e">
        <f t="shared" si="60"/>
        <v>#REF!</v>
      </c>
      <c r="M22" s="14" t="e">
        <f t="shared" si="25"/>
        <v>#REF!</v>
      </c>
      <c r="N22" s="14" t="e">
        <f t="shared" si="26"/>
        <v>#REF!</v>
      </c>
      <c r="O22" s="14" t="e">
        <f t="shared" ref="O22:P22" si="61">SUMIFS(#REF!,#REF!,$B22)</f>
        <v>#REF!</v>
      </c>
      <c r="P22" s="14" t="e">
        <f t="shared" si="61"/>
        <v>#REF!</v>
      </c>
      <c r="Q22" s="14" t="e">
        <f t="shared" si="7"/>
        <v>#REF!</v>
      </c>
      <c r="R22" s="14" t="e">
        <f t="shared" si="8"/>
        <v>#REF!</v>
      </c>
      <c r="S22" s="14" t="e">
        <f t="shared" si="9"/>
        <v>#REF!</v>
      </c>
      <c r="T22" s="14" t="e">
        <f t="shared" si="10"/>
        <v>#REF!</v>
      </c>
      <c r="U22" s="14" t="e">
        <f t="shared" si="11"/>
        <v>#REF!</v>
      </c>
      <c r="V22" s="14" t="e">
        <f t="shared" si="12"/>
        <v>#REF!</v>
      </c>
      <c r="W22" s="15" t="e">
        <f t="shared" si="13"/>
        <v>#REF!</v>
      </c>
      <c r="X22" s="15" t="e">
        <f t="shared" si="14"/>
        <v>#REF!</v>
      </c>
      <c r="Y22" s="15" t="e">
        <f t="shared" si="15"/>
        <v>#REF!</v>
      </c>
      <c r="Z22" s="10" t="e">
        <f t="shared" si="16"/>
        <v>#REF!</v>
      </c>
      <c r="AA22" s="10" t="e">
        <f t="shared" si="17"/>
        <v>#REF!</v>
      </c>
      <c r="AB22" s="14" t="e">
        <f t="shared" si="18"/>
        <v>#REF!</v>
      </c>
      <c r="AC22" s="14" t="e">
        <f t="shared" si="19"/>
        <v>#REF!</v>
      </c>
      <c r="AD22" s="14" t="e">
        <f t="shared" si="20"/>
        <v>#REF!</v>
      </c>
      <c r="AE22" s="14" t="e">
        <f t="shared" si="21"/>
        <v>#REF!</v>
      </c>
      <c r="AF22" s="10" t="e">
        <f t="shared" si="22"/>
        <v>#REF!</v>
      </c>
      <c r="AG22" s="10" t="e">
        <f t="shared" si="23"/>
        <v>#REF!</v>
      </c>
    </row>
    <row r="23" spans="1:33" ht="21.75" customHeight="1">
      <c r="A23" s="10" t="s">
        <v>264</v>
      </c>
      <c r="B23" s="10" t="s">
        <v>192</v>
      </c>
      <c r="C23" s="10" t="e">
        <f>COUNTIFS(#REF!,Sheet1!B23)</f>
        <v>#REF!</v>
      </c>
      <c r="D23" s="10" t="e">
        <f t="shared" si="0"/>
        <v>#REF!</v>
      </c>
      <c r="E23" s="10" t="e">
        <f t="shared" si="1"/>
        <v>#REF!</v>
      </c>
      <c r="F23" s="10" t="e">
        <f t="shared" si="2"/>
        <v>#REF!</v>
      </c>
      <c r="G23" s="10" t="e">
        <f t="shared" si="3"/>
        <v>#REF!</v>
      </c>
      <c r="H23" s="10" t="e">
        <f t="shared" si="4"/>
        <v>#REF!</v>
      </c>
      <c r="I23" s="10" t="e">
        <f t="shared" si="5"/>
        <v>#REF!</v>
      </c>
      <c r="J23" s="13" t="e">
        <f t="shared" ref="J23:L23" si="62">SUMIFS(#REF!,#REF!,$B23)</f>
        <v>#REF!</v>
      </c>
      <c r="K23" s="13" t="e">
        <f t="shared" si="62"/>
        <v>#REF!</v>
      </c>
      <c r="L23" s="13" t="e">
        <f t="shared" si="62"/>
        <v>#REF!</v>
      </c>
      <c r="M23" s="14" t="e">
        <f t="shared" si="25"/>
        <v>#REF!</v>
      </c>
      <c r="N23" s="14" t="e">
        <f t="shared" si="26"/>
        <v>#REF!</v>
      </c>
      <c r="O23" s="14" t="e">
        <f t="shared" ref="O23:P23" si="63">SUMIFS(#REF!,#REF!,$B23)</f>
        <v>#REF!</v>
      </c>
      <c r="P23" s="14" t="e">
        <f t="shared" si="63"/>
        <v>#REF!</v>
      </c>
      <c r="Q23" s="14" t="e">
        <f t="shared" si="7"/>
        <v>#REF!</v>
      </c>
      <c r="R23" s="14" t="e">
        <f t="shared" si="8"/>
        <v>#REF!</v>
      </c>
      <c r="S23" s="14" t="e">
        <f t="shared" si="9"/>
        <v>#REF!</v>
      </c>
      <c r="T23" s="14" t="e">
        <f t="shared" si="10"/>
        <v>#REF!</v>
      </c>
      <c r="U23" s="14" t="e">
        <f t="shared" si="11"/>
        <v>#REF!</v>
      </c>
      <c r="V23" s="14" t="e">
        <f t="shared" si="12"/>
        <v>#REF!</v>
      </c>
      <c r="W23" s="15" t="e">
        <f t="shared" si="13"/>
        <v>#REF!</v>
      </c>
      <c r="X23" s="15" t="e">
        <f t="shared" si="14"/>
        <v>#REF!</v>
      </c>
      <c r="Y23" s="15" t="e">
        <f t="shared" si="15"/>
        <v>#REF!</v>
      </c>
      <c r="Z23" s="10" t="e">
        <f t="shared" si="16"/>
        <v>#REF!</v>
      </c>
      <c r="AA23" s="10" t="e">
        <f t="shared" si="17"/>
        <v>#REF!</v>
      </c>
      <c r="AB23" s="14" t="e">
        <f t="shared" si="18"/>
        <v>#REF!</v>
      </c>
      <c r="AC23" s="14" t="e">
        <f t="shared" si="19"/>
        <v>#REF!</v>
      </c>
      <c r="AD23" s="14" t="e">
        <f t="shared" si="20"/>
        <v>#REF!</v>
      </c>
      <c r="AE23" s="14" t="e">
        <f t="shared" si="21"/>
        <v>#REF!</v>
      </c>
      <c r="AF23" s="10" t="e">
        <f t="shared" si="22"/>
        <v>#REF!</v>
      </c>
      <c r="AG23" s="10" t="e">
        <f t="shared" si="23"/>
        <v>#REF!</v>
      </c>
    </row>
    <row r="24" spans="1:33" ht="21.75" customHeight="1">
      <c r="A24" s="10" t="s">
        <v>264</v>
      </c>
      <c r="B24" s="10" t="s">
        <v>203</v>
      </c>
      <c r="C24" s="10" t="e">
        <f>COUNTIFS(#REF!,Sheet1!B24)</f>
        <v>#REF!</v>
      </c>
      <c r="D24" s="10" t="e">
        <f t="shared" si="0"/>
        <v>#REF!</v>
      </c>
      <c r="E24" s="10" t="e">
        <f t="shared" si="1"/>
        <v>#REF!</v>
      </c>
      <c r="F24" s="10" t="e">
        <f t="shared" si="2"/>
        <v>#REF!</v>
      </c>
      <c r="G24" s="10" t="e">
        <f t="shared" si="3"/>
        <v>#REF!</v>
      </c>
      <c r="H24" s="10" t="e">
        <f t="shared" si="4"/>
        <v>#REF!</v>
      </c>
      <c r="I24" s="10" t="e">
        <f t="shared" si="5"/>
        <v>#REF!</v>
      </c>
      <c r="J24" s="13" t="e">
        <f t="shared" ref="J24:L24" si="64">SUMIFS(#REF!,#REF!,$B24)</f>
        <v>#REF!</v>
      </c>
      <c r="K24" s="13" t="e">
        <f t="shared" si="64"/>
        <v>#REF!</v>
      </c>
      <c r="L24" s="13" t="e">
        <f t="shared" si="64"/>
        <v>#REF!</v>
      </c>
      <c r="M24" s="14" t="e">
        <f t="shared" si="25"/>
        <v>#REF!</v>
      </c>
      <c r="N24" s="14" t="e">
        <f t="shared" si="26"/>
        <v>#REF!</v>
      </c>
      <c r="O24" s="14" t="e">
        <f t="shared" ref="O24:P24" si="65">SUMIFS(#REF!,#REF!,$B24)</f>
        <v>#REF!</v>
      </c>
      <c r="P24" s="14" t="e">
        <f t="shared" si="65"/>
        <v>#REF!</v>
      </c>
      <c r="Q24" s="14" t="e">
        <f t="shared" si="7"/>
        <v>#REF!</v>
      </c>
      <c r="R24" s="14" t="e">
        <f t="shared" si="8"/>
        <v>#REF!</v>
      </c>
      <c r="S24" s="14" t="e">
        <f t="shared" si="9"/>
        <v>#REF!</v>
      </c>
      <c r="T24" s="14" t="e">
        <f t="shared" si="10"/>
        <v>#REF!</v>
      </c>
      <c r="U24" s="14" t="e">
        <f t="shared" si="11"/>
        <v>#REF!</v>
      </c>
      <c r="V24" s="14" t="e">
        <f t="shared" si="12"/>
        <v>#REF!</v>
      </c>
      <c r="W24" s="15" t="e">
        <f t="shared" si="13"/>
        <v>#REF!</v>
      </c>
      <c r="X24" s="15" t="e">
        <f t="shared" si="14"/>
        <v>#REF!</v>
      </c>
      <c r="Y24" s="15" t="e">
        <f t="shared" si="15"/>
        <v>#REF!</v>
      </c>
      <c r="Z24" s="10" t="e">
        <f t="shared" si="16"/>
        <v>#REF!</v>
      </c>
      <c r="AA24" s="10" t="e">
        <f t="shared" si="17"/>
        <v>#REF!</v>
      </c>
      <c r="AB24" s="14" t="e">
        <f t="shared" si="18"/>
        <v>#REF!</v>
      </c>
      <c r="AC24" s="14" t="e">
        <f t="shared" si="19"/>
        <v>#REF!</v>
      </c>
      <c r="AD24" s="14" t="e">
        <f t="shared" si="20"/>
        <v>#REF!</v>
      </c>
      <c r="AE24" s="14" t="e">
        <f t="shared" si="21"/>
        <v>#REF!</v>
      </c>
      <c r="AF24" s="10" t="e">
        <f t="shared" si="22"/>
        <v>#REF!</v>
      </c>
      <c r="AG24" s="10" t="e">
        <f t="shared" si="23"/>
        <v>#REF!</v>
      </c>
    </row>
    <row r="25" spans="1:33" ht="21.75" customHeight="1">
      <c r="A25" s="10" t="s">
        <v>264</v>
      </c>
      <c r="B25" s="10" t="s">
        <v>58</v>
      </c>
      <c r="C25" s="10" t="e">
        <f>COUNTIFS(#REF!,Sheet1!B25)</f>
        <v>#REF!</v>
      </c>
      <c r="D25" s="10" t="e">
        <f t="shared" si="0"/>
        <v>#REF!</v>
      </c>
      <c r="E25" s="10" t="e">
        <f t="shared" si="1"/>
        <v>#REF!</v>
      </c>
      <c r="F25" s="10" t="e">
        <f t="shared" si="2"/>
        <v>#REF!</v>
      </c>
      <c r="G25" s="10" t="e">
        <f t="shared" si="3"/>
        <v>#REF!</v>
      </c>
      <c r="H25" s="10" t="e">
        <f t="shared" si="4"/>
        <v>#REF!</v>
      </c>
      <c r="I25" s="10" t="e">
        <f t="shared" si="5"/>
        <v>#REF!</v>
      </c>
      <c r="J25" s="13" t="e">
        <f t="shared" ref="J25:L25" si="66">SUMIFS(#REF!,#REF!,$B25)</f>
        <v>#REF!</v>
      </c>
      <c r="K25" s="13" t="e">
        <f t="shared" si="66"/>
        <v>#REF!</v>
      </c>
      <c r="L25" s="13" t="e">
        <f t="shared" si="66"/>
        <v>#REF!</v>
      </c>
      <c r="M25" s="14" t="e">
        <f t="shared" si="25"/>
        <v>#REF!</v>
      </c>
      <c r="N25" s="14" t="e">
        <f t="shared" si="26"/>
        <v>#REF!</v>
      </c>
      <c r="O25" s="14" t="e">
        <f t="shared" ref="O25:P25" si="67">SUMIFS(#REF!,#REF!,$B25)</f>
        <v>#REF!</v>
      </c>
      <c r="P25" s="14" t="e">
        <f t="shared" si="67"/>
        <v>#REF!</v>
      </c>
      <c r="Q25" s="14" t="e">
        <f t="shared" si="7"/>
        <v>#REF!</v>
      </c>
      <c r="R25" s="14" t="e">
        <f t="shared" si="8"/>
        <v>#REF!</v>
      </c>
      <c r="S25" s="14" t="e">
        <f t="shared" si="9"/>
        <v>#REF!</v>
      </c>
      <c r="T25" s="14" t="e">
        <f t="shared" si="10"/>
        <v>#REF!</v>
      </c>
      <c r="U25" s="14" t="e">
        <f t="shared" si="11"/>
        <v>#REF!</v>
      </c>
      <c r="V25" s="14" t="e">
        <f t="shared" si="12"/>
        <v>#REF!</v>
      </c>
      <c r="W25" s="15" t="e">
        <f t="shared" si="13"/>
        <v>#REF!</v>
      </c>
      <c r="X25" s="15" t="e">
        <f t="shared" si="14"/>
        <v>#REF!</v>
      </c>
      <c r="Y25" s="15" t="e">
        <f t="shared" si="15"/>
        <v>#REF!</v>
      </c>
      <c r="Z25" s="10" t="e">
        <f t="shared" si="16"/>
        <v>#REF!</v>
      </c>
      <c r="AA25" s="10" t="e">
        <f t="shared" si="17"/>
        <v>#REF!</v>
      </c>
      <c r="AB25" s="14" t="e">
        <f t="shared" si="18"/>
        <v>#REF!</v>
      </c>
      <c r="AC25" s="14" t="e">
        <f t="shared" si="19"/>
        <v>#REF!</v>
      </c>
      <c r="AD25" s="14" t="e">
        <f t="shared" si="20"/>
        <v>#REF!</v>
      </c>
      <c r="AE25" s="14" t="e">
        <f t="shared" si="21"/>
        <v>#REF!</v>
      </c>
      <c r="AF25" s="10" t="e">
        <f t="shared" si="22"/>
        <v>#REF!</v>
      </c>
      <c r="AG25" s="10" t="e">
        <f t="shared" si="23"/>
        <v>#REF!</v>
      </c>
    </row>
    <row r="26" spans="1:33" ht="21.75" customHeight="1">
      <c r="A26" s="10" t="s">
        <v>264</v>
      </c>
      <c r="B26" s="10" t="s">
        <v>31</v>
      </c>
      <c r="C26" s="10" t="e">
        <f>COUNTIFS(#REF!,Sheet1!B26)</f>
        <v>#REF!</v>
      </c>
      <c r="D26" s="10" t="e">
        <f t="shared" si="0"/>
        <v>#REF!</v>
      </c>
      <c r="E26" s="10" t="e">
        <f t="shared" si="1"/>
        <v>#REF!</v>
      </c>
      <c r="F26" s="10" t="e">
        <f t="shared" si="2"/>
        <v>#REF!</v>
      </c>
      <c r="G26" s="10" t="e">
        <f t="shared" si="3"/>
        <v>#REF!</v>
      </c>
      <c r="H26" s="10" t="e">
        <f t="shared" si="4"/>
        <v>#REF!</v>
      </c>
      <c r="I26" s="10" t="e">
        <f t="shared" si="5"/>
        <v>#REF!</v>
      </c>
      <c r="J26" s="13" t="e">
        <f t="shared" ref="J26:L26" si="68">SUMIFS(#REF!,#REF!,$B26)</f>
        <v>#REF!</v>
      </c>
      <c r="K26" s="13" t="e">
        <f t="shared" si="68"/>
        <v>#REF!</v>
      </c>
      <c r="L26" s="13" t="e">
        <f t="shared" si="68"/>
        <v>#REF!</v>
      </c>
      <c r="M26" s="14" t="e">
        <f t="shared" si="25"/>
        <v>#REF!</v>
      </c>
      <c r="N26" s="14" t="e">
        <f t="shared" si="26"/>
        <v>#REF!</v>
      </c>
      <c r="O26" s="14" t="e">
        <f t="shared" ref="O26:P26" si="69">SUMIFS(#REF!,#REF!,$B26)</f>
        <v>#REF!</v>
      </c>
      <c r="P26" s="14" t="e">
        <f t="shared" si="69"/>
        <v>#REF!</v>
      </c>
      <c r="Q26" s="14" t="e">
        <f t="shared" si="7"/>
        <v>#REF!</v>
      </c>
      <c r="R26" s="14" t="e">
        <f t="shared" si="8"/>
        <v>#REF!</v>
      </c>
      <c r="S26" s="14" t="e">
        <f t="shared" si="9"/>
        <v>#REF!</v>
      </c>
      <c r="T26" s="14" t="e">
        <f t="shared" si="10"/>
        <v>#REF!</v>
      </c>
      <c r="U26" s="14" t="e">
        <f t="shared" si="11"/>
        <v>#REF!</v>
      </c>
      <c r="V26" s="14" t="e">
        <f t="shared" si="12"/>
        <v>#REF!</v>
      </c>
      <c r="W26" s="15" t="e">
        <f t="shared" si="13"/>
        <v>#REF!</v>
      </c>
      <c r="X26" s="15" t="e">
        <f t="shared" si="14"/>
        <v>#REF!</v>
      </c>
      <c r="Y26" s="15" t="e">
        <f t="shared" si="15"/>
        <v>#REF!</v>
      </c>
      <c r="Z26" s="10" t="e">
        <f t="shared" si="16"/>
        <v>#REF!</v>
      </c>
      <c r="AA26" s="10" t="e">
        <f t="shared" si="17"/>
        <v>#REF!</v>
      </c>
      <c r="AB26" s="14" t="e">
        <f t="shared" si="18"/>
        <v>#REF!</v>
      </c>
      <c r="AC26" s="14" t="e">
        <f t="shared" si="19"/>
        <v>#REF!</v>
      </c>
      <c r="AD26" s="14" t="e">
        <f t="shared" si="20"/>
        <v>#REF!</v>
      </c>
      <c r="AE26" s="14" t="e">
        <f t="shared" si="21"/>
        <v>#REF!</v>
      </c>
      <c r="AF26" s="10" t="e">
        <f t="shared" si="22"/>
        <v>#REF!</v>
      </c>
      <c r="AG26" s="10" t="e">
        <f t="shared" si="23"/>
        <v>#REF!</v>
      </c>
    </row>
    <row r="27" spans="1:33" ht="21.75" customHeight="1">
      <c r="A27" s="10" t="s">
        <v>264</v>
      </c>
      <c r="B27" s="10" t="s">
        <v>48</v>
      </c>
      <c r="C27" s="10" t="e">
        <f>COUNTIFS(#REF!,Sheet1!B27)</f>
        <v>#REF!</v>
      </c>
      <c r="D27" s="10" t="e">
        <f t="shared" si="0"/>
        <v>#REF!</v>
      </c>
      <c r="E27" s="10" t="e">
        <f t="shared" si="1"/>
        <v>#REF!</v>
      </c>
      <c r="F27" s="10" t="e">
        <f t="shared" si="2"/>
        <v>#REF!</v>
      </c>
      <c r="G27" s="10" t="e">
        <f t="shared" si="3"/>
        <v>#REF!</v>
      </c>
      <c r="H27" s="10" t="e">
        <f t="shared" si="4"/>
        <v>#REF!</v>
      </c>
      <c r="I27" s="10" t="e">
        <f t="shared" si="5"/>
        <v>#REF!</v>
      </c>
      <c r="J27" s="13" t="e">
        <f t="shared" ref="J27:L27" si="70">SUMIFS(#REF!,#REF!,$B27)</f>
        <v>#REF!</v>
      </c>
      <c r="K27" s="13" t="e">
        <f t="shared" si="70"/>
        <v>#REF!</v>
      </c>
      <c r="L27" s="13" t="e">
        <f t="shared" si="70"/>
        <v>#REF!</v>
      </c>
      <c r="M27" s="14" t="e">
        <f t="shared" si="25"/>
        <v>#REF!</v>
      </c>
      <c r="N27" s="14" t="e">
        <f t="shared" si="26"/>
        <v>#REF!</v>
      </c>
      <c r="O27" s="14" t="e">
        <f t="shared" ref="O27:P27" si="71">SUMIFS(#REF!,#REF!,$B27)</f>
        <v>#REF!</v>
      </c>
      <c r="P27" s="14" t="e">
        <f t="shared" si="71"/>
        <v>#REF!</v>
      </c>
      <c r="Q27" s="14" t="e">
        <f t="shared" si="7"/>
        <v>#REF!</v>
      </c>
      <c r="R27" s="14" t="e">
        <f t="shared" si="8"/>
        <v>#REF!</v>
      </c>
      <c r="S27" s="14" t="e">
        <f t="shared" si="9"/>
        <v>#REF!</v>
      </c>
      <c r="T27" s="14" t="e">
        <f t="shared" si="10"/>
        <v>#REF!</v>
      </c>
      <c r="U27" s="14" t="e">
        <f t="shared" si="11"/>
        <v>#REF!</v>
      </c>
      <c r="V27" s="14" t="e">
        <f t="shared" si="12"/>
        <v>#REF!</v>
      </c>
      <c r="W27" s="15" t="e">
        <f t="shared" si="13"/>
        <v>#REF!</v>
      </c>
      <c r="X27" s="15" t="e">
        <f t="shared" si="14"/>
        <v>#REF!</v>
      </c>
      <c r="Y27" s="15" t="e">
        <f t="shared" si="15"/>
        <v>#REF!</v>
      </c>
      <c r="Z27" s="10" t="e">
        <f t="shared" si="16"/>
        <v>#REF!</v>
      </c>
      <c r="AA27" s="10" t="e">
        <f t="shared" si="17"/>
        <v>#REF!</v>
      </c>
      <c r="AB27" s="14" t="e">
        <f t="shared" si="18"/>
        <v>#REF!</v>
      </c>
      <c r="AC27" s="14" t="e">
        <f t="shared" si="19"/>
        <v>#REF!</v>
      </c>
      <c r="AD27" s="14" t="e">
        <f t="shared" si="20"/>
        <v>#REF!</v>
      </c>
      <c r="AE27" s="14" t="e">
        <f t="shared" si="21"/>
        <v>#REF!</v>
      </c>
      <c r="AF27" s="10" t="e">
        <f t="shared" si="22"/>
        <v>#REF!</v>
      </c>
      <c r="AG27" s="10" t="e">
        <f t="shared" si="23"/>
        <v>#REF!</v>
      </c>
    </row>
    <row r="28" spans="1:33" ht="21.75" customHeight="1">
      <c r="A28" s="10" t="s">
        <v>264</v>
      </c>
      <c r="B28" s="10" t="s">
        <v>54</v>
      </c>
      <c r="C28" s="10" t="e">
        <f>COUNTIFS(#REF!,Sheet1!B28)</f>
        <v>#REF!</v>
      </c>
      <c r="D28" s="10" t="e">
        <f t="shared" si="0"/>
        <v>#REF!</v>
      </c>
      <c r="E28" s="10" t="e">
        <f t="shared" si="1"/>
        <v>#REF!</v>
      </c>
      <c r="F28" s="10" t="e">
        <f t="shared" si="2"/>
        <v>#REF!</v>
      </c>
      <c r="G28" s="10" t="e">
        <f t="shared" si="3"/>
        <v>#REF!</v>
      </c>
      <c r="H28" s="10" t="e">
        <f t="shared" si="4"/>
        <v>#REF!</v>
      </c>
      <c r="I28" s="10" t="e">
        <f t="shared" si="5"/>
        <v>#REF!</v>
      </c>
      <c r="J28" s="13" t="e">
        <f t="shared" ref="J28:L28" si="72">SUMIFS(#REF!,#REF!,$B28)</f>
        <v>#REF!</v>
      </c>
      <c r="K28" s="13" t="e">
        <f t="shared" si="72"/>
        <v>#REF!</v>
      </c>
      <c r="L28" s="13" t="e">
        <f t="shared" si="72"/>
        <v>#REF!</v>
      </c>
      <c r="M28" s="14" t="e">
        <f t="shared" si="25"/>
        <v>#REF!</v>
      </c>
      <c r="N28" s="14" t="e">
        <f t="shared" si="26"/>
        <v>#REF!</v>
      </c>
      <c r="O28" s="14" t="e">
        <f t="shared" ref="O28:P28" si="73">SUMIFS(#REF!,#REF!,$B28)</f>
        <v>#REF!</v>
      </c>
      <c r="P28" s="14" t="e">
        <f t="shared" si="73"/>
        <v>#REF!</v>
      </c>
      <c r="Q28" s="14" t="e">
        <f t="shared" si="7"/>
        <v>#REF!</v>
      </c>
      <c r="R28" s="14" t="e">
        <f t="shared" si="8"/>
        <v>#REF!</v>
      </c>
      <c r="S28" s="14" t="e">
        <f t="shared" si="9"/>
        <v>#REF!</v>
      </c>
      <c r="T28" s="14" t="e">
        <f t="shared" si="10"/>
        <v>#REF!</v>
      </c>
      <c r="U28" s="14" t="e">
        <f t="shared" si="11"/>
        <v>#REF!</v>
      </c>
      <c r="V28" s="14" t="e">
        <f t="shared" si="12"/>
        <v>#REF!</v>
      </c>
      <c r="W28" s="15" t="e">
        <f t="shared" si="13"/>
        <v>#REF!</v>
      </c>
      <c r="X28" s="15" t="e">
        <f t="shared" si="14"/>
        <v>#REF!</v>
      </c>
      <c r="Y28" s="15" t="e">
        <f t="shared" si="15"/>
        <v>#REF!</v>
      </c>
      <c r="Z28" s="10" t="e">
        <f t="shared" si="16"/>
        <v>#REF!</v>
      </c>
      <c r="AA28" s="10" t="e">
        <f t="shared" si="17"/>
        <v>#REF!</v>
      </c>
      <c r="AB28" s="14" t="e">
        <f t="shared" si="18"/>
        <v>#REF!</v>
      </c>
      <c r="AC28" s="14" t="e">
        <f t="shared" si="19"/>
        <v>#REF!</v>
      </c>
      <c r="AD28" s="14" t="e">
        <f t="shared" si="20"/>
        <v>#REF!</v>
      </c>
      <c r="AE28" s="14" t="e">
        <f t="shared" si="21"/>
        <v>#REF!</v>
      </c>
      <c r="AF28" s="10" t="e">
        <f t="shared" si="22"/>
        <v>#REF!</v>
      </c>
      <c r="AG28" s="10" t="e">
        <f t="shared" si="23"/>
        <v>#REF!</v>
      </c>
    </row>
    <row r="29" spans="1:33" ht="21.75" customHeight="1">
      <c r="A29" s="10" t="s">
        <v>264</v>
      </c>
      <c r="B29" s="10" t="s">
        <v>204</v>
      </c>
      <c r="C29" s="10" t="e">
        <f>COUNTIFS(#REF!,Sheet1!B29)</f>
        <v>#REF!</v>
      </c>
      <c r="D29" s="10" t="e">
        <f t="shared" si="0"/>
        <v>#REF!</v>
      </c>
      <c r="E29" s="10" t="e">
        <f t="shared" si="1"/>
        <v>#REF!</v>
      </c>
      <c r="F29" s="10" t="e">
        <f t="shared" si="2"/>
        <v>#REF!</v>
      </c>
      <c r="G29" s="10" t="e">
        <f t="shared" si="3"/>
        <v>#REF!</v>
      </c>
      <c r="H29" s="10" t="e">
        <f t="shared" si="4"/>
        <v>#REF!</v>
      </c>
      <c r="I29" s="10" t="e">
        <f t="shared" si="5"/>
        <v>#REF!</v>
      </c>
      <c r="J29" s="13" t="e">
        <f t="shared" ref="J29:L29" si="74">SUMIFS(#REF!,#REF!,$B29)</f>
        <v>#REF!</v>
      </c>
      <c r="K29" s="13" t="e">
        <f t="shared" si="74"/>
        <v>#REF!</v>
      </c>
      <c r="L29" s="13" t="e">
        <f t="shared" si="74"/>
        <v>#REF!</v>
      </c>
      <c r="M29" s="14" t="e">
        <f t="shared" si="25"/>
        <v>#REF!</v>
      </c>
      <c r="N29" s="14" t="e">
        <f t="shared" si="26"/>
        <v>#REF!</v>
      </c>
      <c r="O29" s="14" t="e">
        <f t="shared" ref="O29:P29" si="75">SUMIFS(#REF!,#REF!,$B29)</f>
        <v>#REF!</v>
      </c>
      <c r="P29" s="14" t="e">
        <f t="shared" si="75"/>
        <v>#REF!</v>
      </c>
      <c r="Q29" s="14" t="e">
        <f t="shared" si="7"/>
        <v>#REF!</v>
      </c>
      <c r="R29" s="14" t="e">
        <f t="shared" si="8"/>
        <v>#REF!</v>
      </c>
      <c r="S29" s="14" t="e">
        <f t="shared" si="9"/>
        <v>#REF!</v>
      </c>
      <c r="T29" s="14" t="e">
        <f t="shared" si="10"/>
        <v>#REF!</v>
      </c>
      <c r="U29" s="14" t="e">
        <f t="shared" si="11"/>
        <v>#REF!</v>
      </c>
      <c r="V29" s="14" t="e">
        <f t="shared" si="12"/>
        <v>#REF!</v>
      </c>
      <c r="W29" s="15" t="e">
        <f t="shared" si="13"/>
        <v>#REF!</v>
      </c>
      <c r="X29" s="15" t="e">
        <f t="shared" si="14"/>
        <v>#REF!</v>
      </c>
      <c r="Y29" s="15" t="e">
        <f t="shared" si="15"/>
        <v>#REF!</v>
      </c>
      <c r="Z29" s="10" t="e">
        <f t="shared" si="16"/>
        <v>#REF!</v>
      </c>
      <c r="AA29" s="10" t="e">
        <f t="shared" si="17"/>
        <v>#REF!</v>
      </c>
      <c r="AB29" s="14" t="e">
        <f t="shared" si="18"/>
        <v>#REF!</v>
      </c>
      <c r="AC29" s="14" t="e">
        <f t="shared" si="19"/>
        <v>#REF!</v>
      </c>
      <c r="AD29" s="14" t="e">
        <f t="shared" si="20"/>
        <v>#REF!</v>
      </c>
      <c r="AE29" s="14" t="e">
        <f t="shared" si="21"/>
        <v>#REF!</v>
      </c>
      <c r="AF29" s="10" t="e">
        <f t="shared" si="22"/>
        <v>#REF!</v>
      </c>
      <c r="AG29" s="10" t="e">
        <f t="shared" si="23"/>
        <v>#REF!</v>
      </c>
    </row>
    <row r="30" spans="1:33" ht="21.75" customHeight="1">
      <c r="A30" s="10" t="s">
        <v>265</v>
      </c>
      <c r="B30" s="10" t="s">
        <v>206</v>
      </c>
      <c r="C30" s="10" t="e">
        <f>COUNTIFS(#REF!,Sheet1!B30)</f>
        <v>#REF!</v>
      </c>
      <c r="D30" s="10" t="e">
        <f t="shared" si="0"/>
        <v>#REF!</v>
      </c>
      <c r="E30" s="10" t="e">
        <f t="shared" si="1"/>
        <v>#REF!</v>
      </c>
      <c r="F30" s="10" t="e">
        <f t="shared" si="2"/>
        <v>#REF!</v>
      </c>
      <c r="G30" s="10" t="e">
        <f t="shared" si="3"/>
        <v>#REF!</v>
      </c>
      <c r="H30" s="10" t="e">
        <f t="shared" si="4"/>
        <v>#REF!</v>
      </c>
      <c r="I30" s="10" t="e">
        <f t="shared" si="5"/>
        <v>#REF!</v>
      </c>
      <c r="J30" s="13" t="e">
        <f t="shared" ref="J30:L30" si="76">SUMIFS(#REF!,#REF!,$B30)</f>
        <v>#REF!</v>
      </c>
      <c r="K30" s="13" t="e">
        <f t="shared" si="76"/>
        <v>#REF!</v>
      </c>
      <c r="L30" s="13" t="e">
        <f t="shared" si="76"/>
        <v>#REF!</v>
      </c>
      <c r="M30" s="14" t="e">
        <f t="shared" si="25"/>
        <v>#REF!</v>
      </c>
      <c r="N30" s="14" t="e">
        <f t="shared" si="26"/>
        <v>#REF!</v>
      </c>
      <c r="O30" s="14" t="e">
        <f t="shared" ref="O30:P30" si="77">SUMIFS(#REF!,#REF!,$B30)</f>
        <v>#REF!</v>
      </c>
      <c r="P30" s="14" t="e">
        <f t="shared" si="77"/>
        <v>#REF!</v>
      </c>
      <c r="Q30" s="14" t="e">
        <f t="shared" si="7"/>
        <v>#REF!</v>
      </c>
      <c r="R30" s="14" t="e">
        <f t="shared" si="8"/>
        <v>#REF!</v>
      </c>
      <c r="S30" s="14" t="e">
        <f t="shared" si="9"/>
        <v>#REF!</v>
      </c>
      <c r="T30" s="14" t="e">
        <f t="shared" si="10"/>
        <v>#REF!</v>
      </c>
      <c r="U30" s="14" t="e">
        <f t="shared" si="11"/>
        <v>#REF!</v>
      </c>
      <c r="V30" s="14" t="e">
        <f t="shared" si="12"/>
        <v>#REF!</v>
      </c>
      <c r="W30" s="15" t="e">
        <f t="shared" si="13"/>
        <v>#REF!</v>
      </c>
      <c r="X30" s="15" t="e">
        <f t="shared" si="14"/>
        <v>#REF!</v>
      </c>
      <c r="Y30" s="15" t="e">
        <f t="shared" si="15"/>
        <v>#REF!</v>
      </c>
      <c r="Z30" s="10" t="e">
        <f t="shared" si="16"/>
        <v>#REF!</v>
      </c>
      <c r="AA30" s="10" t="e">
        <f t="shared" si="17"/>
        <v>#REF!</v>
      </c>
      <c r="AB30" s="14" t="e">
        <f t="shared" si="18"/>
        <v>#REF!</v>
      </c>
      <c r="AC30" s="14" t="e">
        <f t="shared" si="19"/>
        <v>#REF!</v>
      </c>
      <c r="AD30" s="14" t="e">
        <f t="shared" si="20"/>
        <v>#REF!</v>
      </c>
      <c r="AE30" s="14" t="e">
        <f t="shared" si="21"/>
        <v>#REF!</v>
      </c>
      <c r="AF30" s="10" t="e">
        <f t="shared" si="22"/>
        <v>#REF!</v>
      </c>
      <c r="AG30" s="10" t="e">
        <f t="shared" si="23"/>
        <v>#REF!</v>
      </c>
    </row>
    <row r="31" spans="1:33" ht="21.75" customHeight="1">
      <c r="A31" s="10" t="s">
        <v>265</v>
      </c>
      <c r="B31" s="10" t="s">
        <v>26</v>
      </c>
      <c r="C31" s="10" t="e">
        <f>COUNTIFS(#REF!,Sheet1!B31)</f>
        <v>#REF!</v>
      </c>
      <c r="D31" s="10" t="e">
        <f t="shared" si="0"/>
        <v>#REF!</v>
      </c>
      <c r="E31" s="10" t="e">
        <f t="shared" si="1"/>
        <v>#REF!</v>
      </c>
      <c r="F31" s="10" t="e">
        <f t="shared" si="2"/>
        <v>#REF!</v>
      </c>
      <c r="G31" s="10" t="e">
        <f t="shared" si="3"/>
        <v>#REF!</v>
      </c>
      <c r="H31" s="10" t="e">
        <f t="shared" si="4"/>
        <v>#REF!</v>
      </c>
      <c r="I31" s="10" t="e">
        <f t="shared" si="5"/>
        <v>#REF!</v>
      </c>
      <c r="J31" s="13" t="e">
        <f t="shared" ref="J31:L31" si="78">SUMIFS(#REF!,#REF!,$B31)</f>
        <v>#REF!</v>
      </c>
      <c r="K31" s="13" t="e">
        <f t="shared" si="78"/>
        <v>#REF!</v>
      </c>
      <c r="L31" s="13" t="e">
        <f t="shared" si="78"/>
        <v>#REF!</v>
      </c>
      <c r="M31" s="14" t="e">
        <f t="shared" si="25"/>
        <v>#REF!</v>
      </c>
      <c r="N31" s="14" t="e">
        <f t="shared" si="26"/>
        <v>#REF!</v>
      </c>
      <c r="O31" s="14" t="e">
        <f t="shared" ref="O31:P31" si="79">SUMIFS(#REF!,#REF!,$B31)</f>
        <v>#REF!</v>
      </c>
      <c r="P31" s="14" t="e">
        <f t="shared" si="79"/>
        <v>#REF!</v>
      </c>
      <c r="Q31" s="14" t="e">
        <f t="shared" si="7"/>
        <v>#REF!</v>
      </c>
      <c r="R31" s="14" t="e">
        <f t="shared" si="8"/>
        <v>#REF!</v>
      </c>
      <c r="S31" s="14" t="e">
        <f t="shared" si="9"/>
        <v>#REF!</v>
      </c>
      <c r="T31" s="14" t="e">
        <f t="shared" si="10"/>
        <v>#REF!</v>
      </c>
      <c r="U31" s="14" t="e">
        <f t="shared" si="11"/>
        <v>#REF!</v>
      </c>
      <c r="V31" s="14" t="e">
        <f t="shared" si="12"/>
        <v>#REF!</v>
      </c>
      <c r="W31" s="15" t="e">
        <f t="shared" si="13"/>
        <v>#REF!</v>
      </c>
      <c r="X31" s="15" t="e">
        <f t="shared" si="14"/>
        <v>#REF!</v>
      </c>
      <c r="Y31" s="15" t="e">
        <f t="shared" si="15"/>
        <v>#REF!</v>
      </c>
      <c r="Z31" s="10" t="e">
        <f t="shared" si="16"/>
        <v>#REF!</v>
      </c>
      <c r="AA31" s="10" t="e">
        <f t="shared" si="17"/>
        <v>#REF!</v>
      </c>
      <c r="AB31" s="14" t="e">
        <f t="shared" si="18"/>
        <v>#REF!</v>
      </c>
      <c r="AC31" s="14" t="e">
        <f t="shared" si="19"/>
        <v>#REF!</v>
      </c>
      <c r="AD31" s="14" t="e">
        <f t="shared" si="20"/>
        <v>#REF!</v>
      </c>
      <c r="AE31" s="14" t="e">
        <f t="shared" si="21"/>
        <v>#REF!</v>
      </c>
      <c r="AF31" s="10" t="e">
        <f t="shared" si="22"/>
        <v>#REF!</v>
      </c>
      <c r="AG31" s="10" t="e">
        <f t="shared" si="23"/>
        <v>#REF!</v>
      </c>
    </row>
    <row r="32" spans="1:33" ht="21.75" customHeight="1">
      <c r="A32" s="10" t="s">
        <v>265</v>
      </c>
      <c r="B32" s="10" t="s">
        <v>49</v>
      </c>
      <c r="C32" s="10" t="e">
        <f>COUNTIFS(#REF!,Sheet1!B32)</f>
        <v>#REF!</v>
      </c>
      <c r="D32" s="10" t="e">
        <f t="shared" si="0"/>
        <v>#REF!</v>
      </c>
      <c r="E32" s="10" t="e">
        <f t="shared" si="1"/>
        <v>#REF!</v>
      </c>
      <c r="F32" s="10" t="e">
        <f t="shared" si="2"/>
        <v>#REF!</v>
      </c>
      <c r="G32" s="10" t="e">
        <f t="shared" si="3"/>
        <v>#REF!</v>
      </c>
      <c r="H32" s="10" t="e">
        <f t="shared" si="4"/>
        <v>#REF!</v>
      </c>
      <c r="I32" s="10" t="e">
        <f t="shared" si="5"/>
        <v>#REF!</v>
      </c>
      <c r="J32" s="13" t="e">
        <f t="shared" ref="J32:L32" si="80">SUMIFS(#REF!,#REF!,$B32)</f>
        <v>#REF!</v>
      </c>
      <c r="K32" s="13" t="e">
        <f t="shared" si="80"/>
        <v>#REF!</v>
      </c>
      <c r="L32" s="13" t="e">
        <f t="shared" si="80"/>
        <v>#REF!</v>
      </c>
      <c r="M32" s="14" t="e">
        <f t="shared" si="25"/>
        <v>#REF!</v>
      </c>
      <c r="N32" s="14" t="e">
        <f t="shared" si="26"/>
        <v>#REF!</v>
      </c>
      <c r="O32" s="14" t="e">
        <f t="shared" ref="O32:P32" si="81">SUMIFS(#REF!,#REF!,$B32)</f>
        <v>#REF!</v>
      </c>
      <c r="P32" s="14" t="e">
        <f t="shared" si="81"/>
        <v>#REF!</v>
      </c>
      <c r="Q32" s="14" t="e">
        <f t="shared" si="7"/>
        <v>#REF!</v>
      </c>
      <c r="R32" s="14" t="e">
        <f t="shared" si="8"/>
        <v>#REF!</v>
      </c>
      <c r="S32" s="14" t="e">
        <f t="shared" si="9"/>
        <v>#REF!</v>
      </c>
      <c r="T32" s="14" t="e">
        <f t="shared" si="10"/>
        <v>#REF!</v>
      </c>
      <c r="U32" s="14" t="e">
        <f t="shared" si="11"/>
        <v>#REF!</v>
      </c>
      <c r="V32" s="14" t="e">
        <f t="shared" si="12"/>
        <v>#REF!</v>
      </c>
      <c r="W32" s="15" t="e">
        <f t="shared" si="13"/>
        <v>#REF!</v>
      </c>
      <c r="X32" s="15" t="e">
        <f t="shared" si="14"/>
        <v>#REF!</v>
      </c>
      <c r="Y32" s="15" t="e">
        <f t="shared" si="15"/>
        <v>#REF!</v>
      </c>
      <c r="Z32" s="10" t="e">
        <f t="shared" si="16"/>
        <v>#REF!</v>
      </c>
      <c r="AA32" s="10" t="e">
        <f t="shared" si="17"/>
        <v>#REF!</v>
      </c>
      <c r="AB32" s="14" t="e">
        <f t="shared" si="18"/>
        <v>#REF!</v>
      </c>
      <c r="AC32" s="14" t="e">
        <f t="shared" si="19"/>
        <v>#REF!</v>
      </c>
      <c r="AD32" s="14" t="e">
        <f t="shared" si="20"/>
        <v>#REF!</v>
      </c>
      <c r="AE32" s="14" t="e">
        <f t="shared" si="21"/>
        <v>#REF!</v>
      </c>
      <c r="AF32" s="10" t="e">
        <f t="shared" si="22"/>
        <v>#REF!</v>
      </c>
      <c r="AG32" s="10" t="e">
        <f t="shared" si="23"/>
        <v>#REF!</v>
      </c>
    </row>
    <row r="33" spans="1:33" ht="21.75" customHeight="1">
      <c r="A33" s="10" t="s">
        <v>265</v>
      </c>
      <c r="B33" s="10" t="s">
        <v>191</v>
      </c>
      <c r="C33" s="10" t="e">
        <f>COUNTIFS(#REF!,Sheet1!B33)</f>
        <v>#REF!</v>
      </c>
      <c r="D33" s="10" t="e">
        <f t="shared" si="0"/>
        <v>#REF!</v>
      </c>
      <c r="E33" s="10" t="e">
        <f t="shared" si="1"/>
        <v>#REF!</v>
      </c>
      <c r="F33" s="10" t="e">
        <f t="shared" si="2"/>
        <v>#REF!</v>
      </c>
      <c r="G33" s="10" t="e">
        <f t="shared" si="3"/>
        <v>#REF!</v>
      </c>
      <c r="H33" s="10" t="e">
        <f t="shared" si="4"/>
        <v>#REF!</v>
      </c>
      <c r="I33" s="10" t="e">
        <f t="shared" si="5"/>
        <v>#REF!</v>
      </c>
      <c r="J33" s="13" t="e">
        <f t="shared" ref="J33:L33" si="82">SUMIFS(#REF!,#REF!,$B33)</f>
        <v>#REF!</v>
      </c>
      <c r="K33" s="13" t="e">
        <f t="shared" si="82"/>
        <v>#REF!</v>
      </c>
      <c r="L33" s="13" t="e">
        <f t="shared" si="82"/>
        <v>#REF!</v>
      </c>
      <c r="M33" s="14" t="e">
        <f t="shared" si="25"/>
        <v>#REF!</v>
      </c>
      <c r="N33" s="14" t="e">
        <f t="shared" si="26"/>
        <v>#REF!</v>
      </c>
      <c r="O33" s="14" t="e">
        <f t="shared" ref="O33:P33" si="83">SUMIFS(#REF!,#REF!,$B33)</f>
        <v>#REF!</v>
      </c>
      <c r="P33" s="14" t="e">
        <f t="shared" si="83"/>
        <v>#REF!</v>
      </c>
      <c r="Q33" s="14" t="e">
        <f t="shared" si="7"/>
        <v>#REF!</v>
      </c>
      <c r="R33" s="14" t="e">
        <f t="shared" si="8"/>
        <v>#REF!</v>
      </c>
      <c r="S33" s="14" t="e">
        <f t="shared" si="9"/>
        <v>#REF!</v>
      </c>
      <c r="T33" s="14" t="e">
        <f t="shared" si="10"/>
        <v>#REF!</v>
      </c>
      <c r="U33" s="14" t="e">
        <f t="shared" si="11"/>
        <v>#REF!</v>
      </c>
      <c r="V33" s="14" t="e">
        <f t="shared" si="12"/>
        <v>#REF!</v>
      </c>
      <c r="W33" s="15" t="e">
        <f t="shared" si="13"/>
        <v>#REF!</v>
      </c>
      <c r="X33" s="15" t="e">
        <f t="shared" si="14"/>
        <v>#REF!</v>
      </c>
      <c r="Y33" s="15" t="e">
        <f t="shared" si="15"/>
        <v>#REF!</v>
      </c>
      <c r="Z33" s="10" t="e">
        <f t="shared" si="16"/>
        <v>#REF!</v>
      </c>
      <c r="AA33" s="10" t="e">
        <f t="shared" si="17"/>
        <v>#REF!</v>
      </c>
      <c r="AB33" s="14" t="e">
        <f t="shared" si="18"/>
        <v>#REF!</v>
      </c>
      <c r="AC33" s="14" t="e">
        <f t="shared" si="19"/>
        <v>#REF!</v>
      </c>
      <c r="AD33" s="14" t="e">
        <f t="shared" si="20"/>
        <v>#REF!</v>
      </c>
      <c r="AE33" s="14" t="e">
        <f t="shared" si="21"/>
        <v>#REF!</v>
      </c>
      <c r="AF33" s="10" t="e">
        <f t="shared" si="22"/>
        <v>#REF!</v>
      </c>
      <c r="AG33" s="10" t="e">
        <f t="shared" si="23"/>
        <v>#REF!</v>
      </c>
    </row>
    <row r="34" spans="1:33" ht="21.75" customHeight="1">
      <c r="A34" s="10" t="s">
        <v>265</v>
      </c>
      <c r="B34" s="10" t="s">
        <v>68</v>
      </c>
      <c r="C34" s="10" t="e">
        <f>COUNTIFS(#REF!,Sheet1!B34)</f>
        <v>#REF!</v>
      </c>
      <c r="D34" s="10" t="e">
        <f t="shared" si="0"/>
        <v>#REF!</v>
      </c>
      <c r="E34" s="10" t="e">
        <f t="shared" si="1"/>
        <v>#REF!</v>
      </c>
      <c r="F34" s="10" t="e">
        <f t="shared" si="2"/>
        <v>#REF!</v>
      </c>
      <c r="G34" s="10" t="e">
        <f t="shared" si="3"/>
        <v>#REF!</v>
      </c>
      <c r="H34" s="10" t="e">
        <f t="shared" si="4"/>
        <v>#REF!</v>
      </c>
      <c r="I34" s="10" t="e">
        <f t="shared" si="5"/>
        <v>#REF!</v>
      </c>
      <c r="J34" s="13" t="e">
        <f t="shared" ref="J34:L34" si="84">SUMIFS(#REF!,#REF!,$B34)</f>
        <v>#REF!</v>
      </c>
      <c r="K34" s="13" t="e">
        <f t="shared" si="84"/>
        <v>#REF!</v>
      </c>
      <c r="L34" s="13" t="e">
        <f t="shared" si="84"/>
        <v>#REF!</v>
      </c>
      <c r="M34" s="14" t="e">
        <f t="shared" si="25"/>
        <v>#REF!</v>
      </c>
      <c r="N34" s="14" t="e">
        <f t="shared" si="26"/>
        <v>#REF!</v>
      </c>
      <c r="O34" s="14" t="e">
        <f t="shared" ref="O34:P34" si="85">SUMIFS(#REF!,#REF!,$B34)</f>
        <v>#REF!</v>
      </c>
      <c r="P34" s="14" t="e">
        <f t="shared" si="85"/>
        <v>#REF!</v>
      </c>
      <c r="Q34" s="14" t="e">
        <f t="shared" si="7"/>
        <v>#REF!</v>
      </c>
      <c r="R34" s="14" t="e">
        <f t="shared" si="8"/>
        <v>#REF!</v>
      </c>
      <c r="S34" s="14" t="e">
        <f t="shared" si="9"/>
        <v>#REF!</v>
      </c>
      <c r="T34" s="14" t="e">
        <f t="shared" si="10"/>
        <v>#REF!</v>
      </c>
      <c r="U34" s="14" t="e">
        <f t="shared" si="11"/>
        <v>#REF!</v>
      </c>
      <c r="V34" s="14" t="e">
        <f t="shared" si="12"/>
        <v>#REF!</v>
      </c>
      <c r="W34" s="15" t="e">
        <f t="shared" si="13"/>
        <v>#REF!</v>
      </c>
      <c r="X34" s="15" t="e">
        <f t="shared" si="14"/>
        <v>#REF!</v>
      </c>
      <c r="Y34" s="15" t="e">
        <f t="shared" si="15"/>
        <v>#REF!</v>
      </c>
      <c r="Z34" s="10" t="e">
        <f t="shared" si="16"/>
        <v>#REF!</v>
      </c>
      <c r="AA34" s="10" t="e">
        <f t="shared" si="17"/>
        <v>#REF!</v>
      </c>
      <c r="AB34" s="14" t="e">
        <f t="shared" si="18"/>
        <v>#REF!</v>
      </c>
      <c r="AC34" s="14" t="e">
        <f t="shared" si="19"/>
        <v>#REF!</v>
      </c>
      <c r="AD34" s="14" t="e">
        <f t="shared" si="20"/>
        <v>#REF!</v>
      </c>
      <c r="AE34" s="14" t="e">
        <f t="shared" si="21"/>
        <v>#REF!</v>
      </c>
      <c r="AF34" s="10" t="e">
        <f t="shared" si="22"/>
        <v>#REF!</v>
      </c>
      <c r="AG34" s="10" t="e">
        <f t="shared" si="23"/>
        <v>#REF!</v>
      </c>
    </row>
    <row r="35" spans="1:33" ht="21.75" customHeight="1">
      <c r="A35" s="10" t="s">
        <v>265</v>
      </c>
      <c r="B35" s="10" t="s">
        <v>59</v>
      </c>
      <c r="C35" s="10" t="e">
        <f>COUNTIFS(#REF!,Sheet1!B35)</f>
        <v>#REF!</v>
      </c>
      <c r="D35" s="10" t="e">
        <f t="shared" si="0"/>
        <v>#REF!</v>
      </c>
      <c r="E35" s="10" t="e">
        <f t="shared" si="1"/>
        <v>#REF!</v>
      </c>
      <c r="F35" s="10" t="e">
        <f t="shared" si="2"/>
        <v>#REF!</v>
      </c>
      <c r="G35" s="10" t="e">
        <f t="shared" si="3"/>
        <v>#REF!</v>
      </c>
      <c r="H35" s="10" t="e">
        <f t="shared" si="4"/>
        <v>#REF!</v>
      </c>
      <c r="I35" s="10" t="e">
        <f t="shared" si="5"/>
        <v>#REF!</v>
      </c>
      <c r="J35" s="13" t="e">
        <f t="shared" ref="J35:L35" si="86">SUMIFS(#REF!,#REF!,$B35)</f>
        <v>#REF!</v>
      </c>
      <c r="K35" s="13" t="e">
        <f t="shared" si="86"/>
        <v>#REF!</v>
      </c>
      <c r="L35" s="13" t="e">
        <f t="shared" si="86"/>
        <v>#REF!</v>
      </c>
      <c r="M35" s="14" t="e">
        <f t="shared" si="25"/>
        <v>#REF!</v>
      </c>
      <c r="N35" s="14" t="e">
        <f t="shared" si="26"/>
        <v>#REF!</v>
      </c>
      <c r="O35" s="14" t="e">
        <f t="shared" ref="O35:P35" si="87">SUMIFS(#REF!,#REF!,$B35)</f>
        <v>#REF!</v>
      </c>
      <c r="P35" s="14" t="e">
        <f t="shared" si="87"/>
        <v>#REF!</v>
      </c>
      <c r="Q35" s="14" t="e">
        <f t="shared" si="7"/>
        <v>#REF!</v>
      </c>
      <c r="R35" s="14" t="e">
        <f t="shared" si="8"/>
        <v>#REF!</v>
      </c>
      <c r="S35" s="14" t="e">
        <f t="shared" si="9"/>
        <v>#REF!</v>
      </c>
      <c r="T35" s="14" t="e">
        <f t="shared" si="10"/>
        <v>#REF!</v>
      </c>
      <c r="U35" s="14" t="e">
        <f t="shared" si="11"/>
        <v>#REF!</v>
      </c>
      <c r="V35" s="14" t="e">
        <f t="shared" si="12"/>
        <v>#REF!</v>
      </c>
      <c r="W35" s="15" t="e">
        <f t="shared" si="13"/>
        <v>#REF!</v>
      </c>
      <c r="X35" s="15" t="e">
        <f t="shared" si="14"/>
        <v>#REF!</v>
      </c>
      <c r="Y35" s="15" t="e">
        <f t="shared" si="15"/>
        <v>#REF!</v>
      </c>
      <c r="Z35" s="10" t="e">
        <f t="shared" si="16"/>
        <v>#REF!</v>
      </c>
      <c r="AA35" s="10" t="e">
        <f t="shared" si="17"/>
        <v>#REF!</v>
      </c>
      <c r="AB35" s="14" t="e">
        <f t="shared" si="18"/>
        <v>#REF!</v>
      </c>
      <c r="AC35" s="14" t="e">
        <f t="shared" si="19"/>
        <v>#REF!</v>
      </c>
      <c r="AD35" s="14" t="e">
        <f t="shared" si="20"/>
        <v>#REF!</v>
      </c>
      <c r="AE35" s="14" t="e">
        <f t="shared" si="21"/>
        <v>#REF!</v>
      </c>
      <c r="AF35" s="10" t="e">
        <f t="shared" si="22"/>
        <v>#REF!</v>
      </c>
      <c r="AG35" s="10" t="e">
        <f t="shared" si="23"/>
        <v>#REF!</v>
      </c>
    </row>
    <row r="36" spans="1:33" ht="21.75" customHeight="1">
      <c r="A36" s="10" t="s">
        <v>265</v>
      </c>
      <c r="B36" s="10" t="s">
        <v>201</v>
      </c>
      <c r="C36" s="10" t="e">
        <f>COUNTIFS(#REF!,Sheet1!B36)</f>
        <v>#REF!</v>
      </c>
      <c r="D36" s="10" t="e">
        <f t="shared" si="0"/>
        <v>#REF!</v>
      </c>
      <c r="E36" s="10" t="e">
        <f t="shared" si="1"/>
        <v>#REF!</v>
      </c>
      <c r="F36" s="10" t="e">
        <f t="shared" si="2"/>
        <v>#REF!</v>
      </c>
      <c r="G36" s="10" t="e">
        <f t="shared" si="3"/>
        <v>#REF!</v>
      </c>
      <c r="H36" s="10" t="e">
        <f t="shared" si="4"/>
        <v>#REF!</v>
      </c>
      <c r="I36" s="10" t="e">
        <f t="shared" si="5"/>
        <v>#REF!</v>
      </c>
      <c r="J36" s="13" t="e">
        <f t="shared" ref="J36:L36" si="88">SUMIFS(#REF!,#REF!,$B36)</f>
        <v>#REF!</v>
      </c>
      <c r="K36" s="13" t="e">
        <f t="shared" si="88"/>
        <v>#REF!</v>
      </c>
      <c r="L36" s="13" t="e">
        <f t="shared" si="88"/>
        <v>#REF!</v>
      </c>
      <c r="M36" s="14" t="e">
        <f t="shared" si="25"/>
        <v>#REF!</v>
      </c>
      <c r="N36" s="14" t="e">
        <f t="shared" si="26"/>
        <v>#REF!</v>
      </c>
      <c r="O36" s="14" t="e">
        <f t="shared" ref="O36:P36" si="89">SUMIFS(#REF!,#REF!,$B36)</f>
        <v>#REF!</v>
      </c>
      <c r="P36" s="14" t="e">
        <f t="shared" si="89"/>
        <v>#REF!</v>
      </c>
      <c r="Q36" s="14" t="e">
        <f t="shared" si="7"/>
        <v>#REF!</v>
      </c>
      <c r="R36" s="14" t="e">
        <f t="shared" si="8"/>
        <v>#REF!</v>
      </c>
      <c r="S36" s="14" t="e">
        <f t="shared" si="9"/>
        <v>#REF!</v>
      </c>
      <c r="T36" s="14" t="e">
        <f t="shared" si="10"/>
        <v>#REF!</v>
      </c>
      <c r="U36" s="14" t="e">
        <f t="shared" si="11"/>
        <v>#REF!</v>
      </c>
      <c r="V36" s="14" t="e">
        <f t="shared" si="12"/>
        <v>#REF!</v>
      </c>
      <c r="W36" s="15" t="e">
        <f t="shared" si="13"/>
        <v>#REF!</v>
      </c>
      <c r="X36" s="15" t="e">
        <f t="shared" si="14"/>
        <v>#REF!</v>
      </c>
      <c r="Y36" s="15" t="e">
        <f t="shared" si="15"/>
        <v>#REF!</v>
      </c>
      <c r="Z36" s="10" t="e">
        <f t="shared" si="16"/>
        <v>#REF!</v>
      </c>
      <c r="AA36" s="10" t="e">
        <f t="shared" si="17"/>
        <v>#REF!</v>
      </c>
      <c r="AB36" s="14" t="e">
        <f t="shared" si="18"/>
        <v>#REF!</v>
      </c>
      <c r="AC36" s="14" t="e">
        <f t="shared" si="19"/>
        <v>#REF!</v>
      </c>
      <c r="AD36" s="14" t="e">
        <f t="shared" si="20"/>
        <v>#REF!</v>
      </c>
      <c r="AE36" s="14" t="e">
        <f t="shared" si="21"/>
        <v>#REF!</v>
      </c>
      <c r="AF36" s="10" t="e">
        <f t="shared" si="22"/>
        <v>#REF!</v>
      </c>
      <c r="AG36" s="10" t="e">
        <f t="shared" si="23"/>
        <v>#REF!</v>
      </c>
    </row>
    <row r="37" spans="1:33" ht="21.75" customHeight="1">
      <c r="A37" s="10" t="s">
        <v>265</v>
      </c>
      <c r="B37" s="10" t="s">
        <v>202</v>
      </c>
      <c r="C37" s="10" t="e">
        <f>COUNTIFS(#REF!,Sheet1!B37)</f>
        <v>#REF!</v>
      </c>
      <c r="D37" s="10" t="e">
        <f t="shared" si="0"/>
        <v>#REF!</v>
      </c>
      <c r="E37" s="10" t="e">
        <f t="shared" si="1"/>
        <v>#REF!</v>
      </c>
      <c r="F37" s="10" t="e">
        <f t="shared" si="2"/>
        <v>#REF!</v>
      </c>
      <c r="G37" s="10" t="e">
        <f t="shared" si="3"/>
        <v>#REF!</v>
      </c>
      <c r="H37" s="10" t="e">
        <f t="shared" si="4"/>
        <v>#REF!</v>
      </c>
      <c r="I37" s="10" t="e">
        <f t="shared" si="5"/>
        <v>#REF!</v>
      </c>
      <c r="J37" s="13" t="e">
        <f t="shared" ref="J37:L37" si="90">SUMIFS(#REF!,#REF!,$B37)</f>
        <v>#REF!</v>
      </c>
      <c r="K37" s="13" t="e">
        <f t="shared" si="90"/>
        <v>#REF!</v>
      </c>
      <c r="L37" s="13" t="e">
        <f t="shared" si="90"/>
        <v>#REF!</v>
      </c>
      <c r="M37" s="14" t="e">
        <f t="shared" si="25"/>
        <v>#REF!</v>
      </c>
      <c r="N37" s="14" t="e">
        <f t="shared" si="26"/>
        <v>#REF!</v>
      </c>
      <c r="O37" s="14" t="e">
        <f t="shared" ref="O37:P37" si="91">SUMIFS(#REF!,#REF!,$B37)</f>
        <v>#REF!</v>
      </c>
      <c r="P37" s="14" t="e">
        <f t="shared" si="91"/>
        <v>#REF!</v>
      </c>
      <c r="Q37" s="14" t="e">
        <f t="shared" si="7"/>
        <v>#REF!</v>
      </c>
      <c r="R37" s="14" t="e">
        <f t="shared" si="8"/>
        <v>#REF!</v>
      </c>
      <c r="S37" s="14" t="e">
        <f t="shared" si="9"/>
        <v>#REF!</v>
      </c>
      <c r="T37" s="14" t="e">
        <f t="shared" si="10"/>
        <v>#REF!</v>
      </c>
      <c r="U37" s="14" t="e">
        <f t="shared" si="11"/>
        <v>#REF!</v>
      </c>
      <c r="V37" s="14" t="e">
        <f t="shared" si="12"/>
        <v>#REF!</v>
      </c>
      <c r="W37" s="15" t="e">
        <f t="shared" si="13"/>
        <v>#REF!</v>
      </c>
      <c r="X37" s="15" t="e">
        <f t="shared" si="14"/>
        <v>#REF!</v>
      </c>
      <c r="Y37" s="15" t="e">
        <f t="shared" si="15"/>
        <v>#REF!</v>
      </c>
      <c r="Z37" s="10" t="e">
        <f t="shared" si="16"/>
        <v>#REF!</v>
      </c>
      <c r="AA37" s="10" t="e">
        <f t="shared" si="17"/>
        <v>#REF!</v>
      </c>
      <c r="AB37" s="14" t="e">
        <f t="shared" si="18"/>
        <v>#REF!</v>
      </c>
      <c r="AC37" s="14" t="e">
        <f t="shared" si="19"/>
        <v>#REF!</v>
      </c>
      <c r="AD37" s="14" t="e">
        <f t="shared" si="20"/>
        <v>#REF!</v>
      </c>
      <c r="AE37" s="14" t="e">
        <f t="shared" si="21"/>
        <v>#REF!</v>
      </c>
      <c r="AF37" s="10" t="e">
        <f t="shared" si="22"/>
        <v>#REF!</v>
      </c>
      <c r="AG37" s="10" t="e">
        <f t="shared" si="23"/>
        <v>#REF!</v>
      </c>
    </row>
    <row r="38" spans="1:33" ht="21.75" customHeight="1">
      <c r="A38" s="10" t="s">
        <v>266</v>
      </c>
      <c r="B38" s="10" t="s">
        <v>34</v>
      </c>
      <c r="C38" s="10" t="e">
        <f>COUNTIFS(#REF!,Sheet1!B38)</f>
        <v>#REF!</v>
      </c>
      <c r="D38" s="10" t="e">
        <f t="shared" si="0"/>
        <v>#REF!</v>
      </c>
      <c r="E38" s="10" t="e">
        <f t="shared" si="1"/>
        <v>#REF!</v>
      </c>
      <c r="F38" s="10" t="e">
        <f t="shared" si="2"/>
        <v>#REF!</v>
      </c>
      <c r="G38" s="10" t="e">
        <f t="shared" si="3"/>
        <v>#REF!</v>
      </c>
      <c r="H38" s="10" t="e">
        <f t="shared" si="4"/>
        <v>#REF!</v>
      </c>
      <c r="I38" s="10" t="e">
        <f t="shared" si="5"/>
        <v>#REF!</v>
      </c>
      <c r="J38" s="13" t="e">
        <f t="shared" ref="J38:L38" si="92">SUMIFS(#REF!,#REF!,$B38)</f>
        <v>#REF!</v>
      </c>
      <c r="K38" s="13" t="e">
        <f t="shared" si="92"/>
        <v>#REF!</v>
      </c>
      <c r="L38" s="13" t="e">
        <f t="shared" si="92"/>
        <v>#REF!</v>
      </c>
      <c r="M38" s="14" t="e">
        <f t="shared" si="25"/>
        <v>#REF!</v>
      </c>
      <c r="N38" s="14" t="e">
        <f t="shared" si="26"/>
        <v>#REF!</v>
      </c>
      <c r="O38" s="14" t="e">
        <f t="shared" ref="O38:P38" si="93">SUMIFS(#REF!,#REF!,$B38)</f>
        <v>#REF!</v>
      </c>
      <c r="P38" s="14" t="e">
        <f t="shared" si="93"/>
        <v>#REF!</v>
      </c>
      <c r="Q38" s="14" t="e">
        <f t="shared" si="7"/>
        <v>#REF!</v>
      </c>
      <c r="R38" s="14" t="e">
        <f t="shared" si="8"/>
        <v>#REF!</v>
      </c>
      <c r="S38" s="14" t="e">
        <f t="shared" si="9"/>
        <v>#REF!</v>
      </c>
      <c r="T38" s="14" t="e">
        <f t="shared" si="10"/>
        <v>#REF!</v>
      </c>
      <c r="U38" s="14" t="e">
        <f t="shared" si="11"/>
        <v>#REF!</v>
      </c>
      <c r="V38" s="14" t="e">
        <f t="shared" si="12"/>
        <v>#REF!</v>
      </c>
      <c r="W38" s="15" t="e">
        <f t="shared" si="13"/>
        <v>#REF!</v>
      </c>
      <c r="X38" s="15" t="e">
        <f t="shared" si="14"/>
        <v>#REF!</v>
      </c>
      <c r="Y38" s="15" t="e">
        <f t="shared" si="15"/>
        <v>#REF!</v>
      </c>
      <c r="Z38" s="10" t="e">
        <f t="shared" si="16"/>
        <v>#REF!</v>
      </c>
      <c r="AA38" s="10" t="e">
        <f t="shared" si="17"/>
        <v>#REF!</v>
      </c>
      <c r="AB38" s="14" t="e">
        <f t="shared" si="18"/>
        <v>#REF!</v>
      </c>
      <c r="AC38" s="14" t="e">
        <f t="shared" si="19"/>
        <v>#REF!</v>
      </c>
      <c r="AD38" s="14" t="e">
        <f t="shared" si="20"/>
        <v>#REF!</v>
      </c>
      <c r="AE38" s="14" t="e">
        <f t="shared" si="21"/>
        <v>#REF!</v>
      </c>
      <c r="AF38" s="10" t="e">
        <f t="shared" si="22"/>
        <v>#REF!</v>
      </c>
      <c r="AG38" s="10" t="e">
        <f t="shared" si="23"/>
        <v>#REF!</v>
      </c>
    </row>
    <row r="39" spans="1:33" ht="21.75" customHeight="1">
      <c r="A39" s="10" t="s">
        <v>266</v>
      </c>
      <c r="B39" s="10" t="s">
        <v>35</v>
      </c>
      <c r="C39" s="10" t="e">
        <f>COUNTIFS(#REF!,Sheet1!B39)</f>
        <v>#REF!</v>
      </c>
      <c r="D39" s="10" t="e">
        <f t="shared" si="0"/>
        <v>#REF!</v>
      </c>
      <c r="E39" s="10" t="e">
        <f t="shared" si="1"/>
        <v>#REF!</v>
      </c>
      <c r="F39" s="10" t="e">
        <f t="shared" si="2"/>
        <v>#REF!</v>
      </c>
      <c r="G39" s="10" t="e">
        <f t="shared" si="3"/>
        <v>#REF!</v>
      </c>
      <c r="H39" s="10" t="e">
        <f t="shared" si="4"/>
        <v>#REF!</v>
      </c>
      <c r="I39" s="10" t="e">
        <f t="shared" si="5"/>
        <v>#REF!</v>
      </c>
      <c r="J39" s="13" t="e">
        <f t="shared" ref="J39:L39" si="94">SUMIFS(#REF!,#REF!,$B39)</f>
        <v>#REF!</v>
      </c>
      <c r="K39" s="13" t="e">
        <f t="shared" si="94"/>
        <v>#REF!</v>
      </c>
      <c r="L39" s="13" t="e">
        <f t="shared" si="94"/>
        <v>#REF!</v>
      </c>
      <c r="M39" s="14" t="e">
        <f t="shared" si="25"/>
        <v>#REF!</v>
      </c>
      <c r="N39" s="14" t="e">
        <f t="shared" si="26"/>
        <v>#REF!</v>
      </c>
      <c r="O39" s="14" t="e">
        <f t="shared" ref="O39:P39" si="95">SUMIFS(#REF!,#REF!,$B39)</f>
        <v>#REF!</v>
      </c>
      <c r="P39" s="14" t="e">
        <f t="shared" si="95"/>
        <v>#REF!</v>
      </c>
      <c r="Q39" s="14" t="e">
        <f t="shared" si="7"/>
        <v>#REF!</v>
      </c>
      <c r="R39" s="14" t="e">
        <f t="shared" si="8"/>
        <v>#REF!</v>
      </c>
      <c r="S39" s="14" t="e">
        <f t="shared" si="9"/>
        <v>#REF!</v>
      </c>
      <c r="T39" s="14" t="e">
        <f t="shared" si="10"/>
        <v>#REF!</v>
      </c>
      <c r="U39" s="14" t="e">
        <f t="shared" si="11"/>
        <v>#REF!</v>
      </c>
      <c r="V39" s="14" t="e">
        <f t="shared" si="12"/>
        <v>#REF!</v>
      </c>
      <c r="W39" s="15" t="e">
        <f t="shared" si="13"/>
        <v>#REF!</v>
      </c>
      <c r="X39" s="15" t="e">
        <f t="shared" si="14"/>
        <v>#REF!</v>
      </c>
      <c r="Y39" s="15" t="e">
        <f t="shared" si="15"/>
        <v>#REF!</v>
      </c>
      <c r="Z39" s="10" t="e">
        <f t="shared" si="16"/>
        <v>#REF!</v>
      </c>
      <c r="AA39" s="10" t="e">
        <f t="shared" si="17"/>
        <v>#REF!</v>
      </c>
      <c r="AB39" s="14" t="e">
        <f t="shared" si="18"/>
        <v>#REF!</v>
      </c>
      <c r="AC39" s="14" t="e">
        <f t="shared" si="19"/>
        <v>#REF!</v>
      </c>
      <c r="AD39" s="14" t="e">
        <f t="shared" si="20"/>
        <v>#REF!</v>
      </c>
      <c r="AE39" s="14" t="e">
        <f t="shared" si="21"/>
        <v>#REF!</v>
      </c>
      <c r="AF39" s="10" t="e">
        <f t="shared" si="22"/>
        <v>#REF!</v>
      </c>
      <c r="AG39" s="10" t="e">
        <f t="shared" si="23"/>
        <v>#REF!</v>
      </c>
    </row>
    <row r="40" spans="1:33" ht="21.75" customHeight="1">
      <c r="A40" s="10" t="s">
        <v>266</v>
      </c>
      <c r="B40" s="10" t="s">
        <v>33</v>
      </c>
      <c r="C40" s="10" t="e">
        <f>COUNTIFS(#REF!,Sheet1!B40)</f>
        <v>#REF!</v>
      </c>
      <c r="D40" s="10" t="e">
        <f t="shared" si="0"/>
        <v>#REF!</v>
      </c>
      <c r="E40" s="10" t="e">
        <f t="shared" si="1"/>
        <v>#REF!</v>
      </c>
      <c r="F40" s="10" t="e">
        <f t="shared" si="2"/>
        <v>#REF!</v>
      </c>
      <c r="G40" s="10" t="e">
        <f t="shared" si="3"/>
        <v>#REF!</v>
      </c>
      <c r="H40" s="10" t="e">
        <f t="shared" si="4"/>
        <v>#REF!</v>
      </c>
      <c r="I40" s="10" t="e">
        <f t="shared" si="5"/>
        <v>#REF!</v>
      </c>
      <c r="J40" s="13" t="e">
        <f t="shared" ref="J40:L40" si="96">SUMIFS(#REF!,#REF!,$B40)</f>
        <v>#REF!</v>
      </c>
      <c r="K40" s="13" t="e">
        <f t="shared" si="96"/>
        <v>#REF!</v>
      </c>
      <c r="L40" s="13" t="e">
        <f t="shared" si="96"/>
        <v>#REF!</v>
      </c>
      <c r="M40" s="14" t="e">
        <f t="shared" si="25"/>
        <v>#REF!</v>
      </c>
      <c r="N40" s="14" t="e">
        <f t="shared" si="26"/>
        <v>#REF!</v>
      </c>
      <c r="O40" s="14" t="e">
        <f t="shared" ref="O40:P40" si="97">SUMIFS(#REF!,#REF!,$B40)</f>
        <v>#REF!</v>
      </c>
      <c r="P40" s="14" t="e">
        <f t="shared" si="97"/>
        <v>#REF!</v>
      </c>
      <c r="Q40" s="14" t="e">
        <f t="shared" si="7"/>
        <v>#REF!</v>
      </c>
      <c r="R40" s="14" t="e">
        <f t="shared" si="8"/>
        <v>#REF!</v>
      </c>
      <c r="S40" s="14" t="e">
        <f t="shared" si="9"/>
        <v>#REF!</v>
      </c>
      <c r="T40" s="14" t="e">
        <f t="shared" si="10"/>
        <v>#REF!</v>
      </c>
      <c r="U40" s="14" t="e">
        <f t="shared" si="11"/>
        <v>#REF!</v>
      </c>
      <c r="V40" s="14" t="e">
        <f t="shared" si="12"/>
        <v>#REF!</v>
      </c>
      <c r="W40" s="15" t="e">
        <f t="shared" si="13"/>
        <v>#REF!</v>
      </c>
      <c r="X40" s="15" t="e">
        <f t="shared" si="14"/>
        <v>#REF!</v>
      </c>
      <c r="Y40" s="15" t="e">
        <f t="shared" si="15"/>
        <v>#REF!</v>
      </c>
      <c r="Z40" s="10" t="e">
        <f t="shared" si="16"/>
        <v>#REF!</v>
      </c>
      <c r="AA40" s="10" t="e">
        <f t="shared" si="17"/>
        <v>#REF!</v>
      </c>
      <c r="AB40" s="14" t="e">
        <f t="shared" si="18"/>
        <v>#REF!</v>
      </c>
      <c r="AC40" s="14" t="e">
        <f t="shared" si="19"/>
        <v>#REF!</v>
      </c>
      <c r="AD40" s="14" t="e">
        <f t="shared" si="20"/>
        <v>#REF!</v>
      </c>
      <c r="AE40" s="14" t="e">
        <f t="shared" si="21"/>
        <v>#REF!</v>
      </c>
      <c r="AF40" s="10" t="e">
        <f t="shared" si="22"/>
        <v>#REF!</v>
      </c>
      <c r="AG40" s="10" t="e">
        <f t="shared" si="23"/>
        <v>#REF!</v>
      </c>
    </row>
    <row r="41" spans="1:33" ht="21.75" customHeight="1">
      <c r="A41" s="10" t="s">
        <v>266</v>
      </c>
      <c r="B41" s="10" t="s">
        <v>60</v>
      </c>
      <c r="C41" s="10" t="e">
        <f>COUNTIFS(#REF!,Sheet1!B41)</f>
        <v>#REF!</v>
      </c>
      <c r="D41" s="10" t="e">
        <f t="shared" si="0"/>
        <v>#REF!</v>
      </c>
      <c r="E41" s="10" t="e">
        <f t="shared" si="1"/>
        <v>#REF!</v>
      </c>
      <c r="F41" s="10" t="e">
        <f t="shared" si="2"/>
        <v>#REF!</v>
      </c>
      <c r="G41" s="10" t="e">
        <f t="shared" si="3"/>
        <v>#REF!</v>
      </c>
      <c r="H41" s="10" t="e">
        <f t="shared" si="4"/>
        <v>#REF!</v>
      </c>
      <c r="I41" s="10" t="e">
        <f t="shared" si="5"/>
        <v>#REF!</v>
      </c>
      <c r="J41" s="13" t="e">
        <f t="shared" ref="J41:L41" si="98">SUMIFS(#REF!,#REF!,$B41)</f>
        <v>#REF!</v>
      </c>
      <c r="K41" s="13" t="e">
        <f t="shared" si="98"/>
        <v>#REF!</v>
      </c>
      <c r="L41" s="13" t="e">
        <f t="shared" si="98"/>
        <v>#REF!</v>
      </c>
      <c r="M41" s="14" t="e">
        <f t="shared" si="25"/>
        <v>#REF!</v>
      </c>
      <c r="N41" s="14" t="e">
        <f t="shared" si="26"/>
        <v>#REF!</v>
      </c>
      <c r="O41" s="14" t="e">
        <f t="shared" ref="O41:P41" si="99">SUMIFS(#REF!,#REF!,$B41)</f>
        <v>#REF!</v>
      </c>
      <c r="P41" s="14" t="e">
        <f t="shared" si="99"/>
        <v>#REF!</v>
      </c>
      <c r="Q41" s="14" t="e">
        <f t="shared" si="7"/>
        <v>#REF!</v>
      </c>
      <c r="R41" s="14" t="e">
        <f t="shared" si="8"/>
        <v>#REF!</v>
      </c>
      <c r="S41" s="14" t="e">
        <f t="shared" si="9"/>
        <v>#REF!</v>
      </c>
      <c r="T41" s="14" t="e">
        <f t="shared" si="10"/>
        <v>#REF!</v>
      </c>
      <c r="U41" s="14" t="e">
        <f t="shared" si="11"/>
        <v>#REF!</v>
      </c>
      <c r="V41" s="14" t="e">
        <f t="shared" si="12"/>
        <v>#REF!</v>
      </c>
      <c r="W41" s="15" t="e">
        <f t="shared" si="13"/>
        <v>#REF!</v>
      </c>
      <c r="X41" s="15" t="e">
        <f t="shared" si="14"/>
        <v>#REF!</v>
      </c>
      <c r="Y41" s="15" t="e">
        <f t="shared" si="15"/>
        <v>#REF!</v>
      </c>
      <c r="Z41" s="10" t="e">
        <f t="shared" si="16"/>
        <v>#REF!</v>
      </c>
      <c r="AA41" s="10" t="e">
        <f t="shared" si="17"/>
        <v>#REF!</v>
      </c>
      <c r="AB41" s="14" t="e">
        <f t="shared" si="18"/>
        <v>#REF!</v>
      </c>
      <c r="AC41" s="14" t="e">
        <f t="shared" si="19"/>
        <v>#REF!</v>
      </c>
      <c r="AD41" s="14" t="e">
        <f t="shared" si="20"/>
        <v>#REF!</v>
      </c>
      <c r="AE41" s="14" t="e">
        <f t="shared" si="21"/>
        <v>#REF!</v>
      </c>
      <c r="AF41" s="10" t="e">
        <f t="shared" si="22"/>
        <v>#REF!</v>
      </c>
      <c r="AG41" s="10" t="e">
        <f t="shared" si="23"/>
        <v>#REF!</v>
      </c>
    </row>
    <row r="42" spans="1:33" ht="21.75" customHeight="1">
      <c r="A42" s="10" t="s">
        <v>266</v>
      </c>
      <c r="B42" s="10" t="s">
        <v>190</v>
      </c>
      <c r="C42" s="10" t="e">
        <f>COUNTIFS(#REF!,Sheet1!B42)</f>
        <v>#REF!</v>
      </c>
      <c r="D42" s="10" t="e">
        <f t="shared" si="0"/>
        <v>#REF!</v>
      </c>
      <c r="E42" s="10" t="e">
        <f t="shared" si="1"/>
        <v>#REF!</v>
      </c>
      <c r="F42" s="10" t="e">
        <f t="shared" si="2"/>
        <v>#REF!</v>
      </c>
      <c r="G42" s="10" t="e">
        <f t="shared" si="3"/>
        <v>#REF!</v>
      </c>
      <c r="H42" s="10" t="e">
        <f t="shared" si="4"/>
        <v>#REF!</v>
      </c>
      <c r="I42" s="10" t="e">
        <f t="shared" si="5"/>
        <v>#REF!</v>
      </c>
      <c r="J42" s="13" t="e">
        <f t="shared" ref="J42:L42" si="100">SUMIFS(#REF!,#REF!,$B42)</f>
        <v>#REF!</v>
      </c>
      <c r="K42" s="13" t="e">
        <f t="shared" si="100"/>
        <v>#REF!</v>
      </c>
      <c r="L42" s="13" t="e">
        <f t="shared" si="100"/>
        <v>#REF!</v>
      </c>
      <c r="M42" s="14" t="e">
        <f t="shared" si="25"/>
        <v>#REF!</v>
      </c>
      <c r="N42" s="14" t="e">
        <f t="shared" si="26"/>
        <v>#REF!</v>
      </c>
      <c r="O42" s="14" t="e">
        <f t="shared" ref="O42:P42" si="101">SUMIFS(#REF!,#REF!,$B42)</f>
        <v>#REF!</v>
      </c>
      <c r="P42" s="14" t="e">
        <f t="shared" si="101"/>
        <v>#REF!</v>
      </c>
      <c r="Q42" s="14" t="e">
        <f t="shared" si="7"/>
        <v>#REF!</v>
      </c>
      <c r="R42" s="14" t="e">
        <f t="shared" si="8"/>
        <v>#REF!</v>
      </c>
      <c r="S42" s="14" t="e">
        <f t="shared" si="9"/>
        <v>#REF!</v>
      </c>
      <c r="T42" s="14" t="e">
        <f t="shared" si="10"/>
        <v>#REF!</v>
      </c>
      <c r="U42" s="14" t="e">
        <f t="shared" si="11"/>
        <v>#REF!</v>
      </c>
      <c r="V42" s="14" t="e">
        <f t="shared" si="12"/>
        <v>#REF!</v>
      </c>
      <c r="W42" s="15" t="e">
        <f t="shared" si="13"/>
        <v>#REF!</v>
      </c>
      <c r="X42" s="15" t="e">
        <f t="shared" si="14"/>
        <v>#REF!</v>
      </c>
      <c r="Y42" s="15" t="e">
        <f t="shared" si="15"/>
        <v>#REF!</v>
      </c>
      <c r="Z42" s="10" t="e">
        <f t="shared" si="16"/>
        <v>#REF!</v>
      </c>
      <c r="AA42" s="10" t="e">
        <f t="shared" si="17"/>
        <v>#REF!</v>
      </c>
      <c r="AB42" s="14" t="e">
        <f t="shared" si="18"/>
        <v>#REF!</v>
      </c>
      <c r="AC42" s="14" t="e">
        <f t="shared" si="19"/>
        <v>#REF!</v>
      </c>
      <c r="AD42" s="14" t="e">
        <f t="shared" si="20"/>
        <v>#REF!</v>
      </c>
      <c r="AE42" s="14" t="e">
        <f t="shared" si="21"/>
        <v>#REF!</v>
      </c>
      <c r="AF42" s="10" t="e">
        <f t="shared" si="22"/>
        <v>#REF!</v>
      </c>
      <c r="AG42" s="10" t="e">
        <f t="shared" si="23"/>
        <v>#REF!</v>
      </c>
    </row>
    <row r="43" spans="1:33" ht="21.75" customHeight="1">
      <c r="A43" s="10" t="s">
        <v>266</v>
      </c>
      <c r="B43" s="10" t="s">
        <v>30</v>
      </c>
      <c r="C43" s="10" t="e">
        <f>COUNTIFS(#REF!,Sheet1!B43)</f>
        <v>#REF!</v>
      </c>
      <c r="D43" s="10" t="e">
        <f t="shared" si="0"/>
        <v>#REF!</v>
      </c>
      <c r="E43" s="10" t="e">
        <f t="shared" si="1"/>
        <v>#REF!</v>
      </c>
      <c r="F43" s="10" t="e">
        <f t="shared" si="2"/>
        <v>#REF!</v>
      </c>
      <c r="G43" s="10" t="e">
        <f t="shared" si="3"/>
        <v>#REF!</v>
      </c>
      <c r="H43" s="10" t="e">
        <f t="shared" si="4"/>
        <v>#REF!</v>
      </c>
      <c r="I43" s="10" t="e">
        <f t="shared" si="5"/>
        <v>#REF!</v>
      </c>
      <c r="J43" s="13" t="e">
        <f t="shared" ref="J43:L43" si="102">SUMIFS(#REF!,#REF!,$B43)</f>
        <v>#REF!</v>
      </c>
      <c r="K43" s="13" t="e">
        <f t="shared" si="102"/>
        <v>#REF!</v>
      </c>
      <c r="L43" s="13" t="e">
        <f t="shared" si="102"/>
        <v>#REF!</v>
      </c>
      <c r="M43" s="14" t="e">
        <f t="shared" si="25"/>
        <v>#REF!</v>
      </c>
      <c r="N43" s="14" t="e">
        <f t="shared" si="26"/>
        <v>#REF!</v>
      </c>
      <c r="O43" s="14" t="e">
        <f t="shared" ref="O43:P43" si="103">SUMIFS(#REF!,#REF!,$B43)</f>
        <v>#REF!</v>
      </c>
      <c r="P43" s="14" t="e">
        <f t="shared" si="103"/>
        <v>#REF!</v>
      </c>
      <c r="Q43" s="14" t="e">
        <f t="shared" si="7"/>
        <v>#REF!</v>
      </c>
      <c r="R43" s="14" t="e">
        <f t="shared" si="8"/>
        <v>#REF!</v>
      </c>
      <c r="S43" s="14" t="e">
        <f t="shared" si="9"/>
        <v>#REF!</v>
      </c>
      <c r="T43" s="14" t="e">
        <f t="shared" si="10"/>
        <v>#REF!</v>
      </c>
      <c r="U43" s="14" t="e">
        <f t="shared" si="11"/>
        <v>#REF!</v>
      </c>
      <c r="V43" s="14" t="e">
        <f t="shared" si="12"/>
        <v>#REF!</v>
      </c>
      <c r="W43" s="15" t="e">
        <f t="shared" si="13"/>
        <v>#REF!</v>
      </c>
      <c r="X43" s="15" t="e">
        <f t="shared" si="14"/>
        <v>#REF!</v>
      </c>
      <c r="Y43" s="15" t="e">
        <f t="shared" si="15"/>
        <v>#REF!</v>
      </c>
      <c r="Z43" s="10" t="e">
        <f t="shared" si="16"/>
        <v>#REF!</v>
      </c>
      <c r="AA43" s="10" t="e">
        <f t="shared" si="17"/>
        <v>#REF!</v>
      </c>
      <c r="AB43" s="14" t="e">
        <f t="shared" si="18"/>
        <v>#REF!</v>
      </c>
      <c r="AC43" s="14" t="e">
        <f t="shared" si="19"/>
        <v>#REF!</v>
      </c>
      <c r="AD43" s="14" t="e">
        <f t="shared" si="20"/>
        <v>#REF!</v>
      </c>
      <c r="AE43" s="14" t="e">
        <f t="shared" si="21"/>
        <v>#REF!</v>
      </c>
      <c r="AF43" s="10" t="e">
        <f t="shared" si="22"/>
        <v>#REF!</v>
      </c>
      <c r="AG43" s="10" t="e">
        <f t="shared" si="23"/>
        <v>#REF!</v>
      </c>
    </row>
    <row r="44" spans="1:33" ht="21.75" customHeight="1">
      <c r="A44" s="10" t="s">
        <v>266</v>
      </c>
      <c r="B44" s="10" t="s">
        <v>46</v>
      </c>
      <c r="C44" s="10" t="e">
        <f>COUNTIFS(#REF!,Sheet1!B44)</f>
        <v>#REF!</v>
      </c>
      <c r="D44" s="10" t="e">
        <f t="shared" si="0"/>
        <v>#REF!</v>
      </c>
      <c r="E44" s="10" t="e">
        <f t="shared" si="1"/>
        <v>#REF!</v>
      </c>
      <c r="F44" s="10" t="e">
        <f t="shared" si="2"/>
        <v>#REF!</v>
      </c>
      <c r="G44" s="10" t="e">
        <f t="shared" si="3"/>
        <v>#REF!</v>
      </c>
      <c r="H44" s="10" t="e">
        <f t="shared" si="4"/>
        <v>#REF!</v>
      </c>
      <c r="I44" s="10" t="e">
        <f t="shared" si="5"/>
        <v>#REF!</v>
      </c>
      <c r="J44" s="13" t="e">
        <f t="shared" ref="J44:L44" si="104">SUMIFS(#REF!,#REF!,$B44)</f>
        <v>#REF!</v>
      </c>
      <c r="K44" s="13" t="e">
        <f t="shared" si="104"/>
        <v>#REF!</v>
      </c>
      <c r="L44" s="13" t="e">
        <f t="shared" si="104"/>
        <v>#REF!</v>
      </c>
      <c r="M44" s="14" t="e">
        <f t="shared" si="25"/>
        <v>#REF!</v>
      </c>
      <c r="N44" s="14" t="e">
        <f t="shared" si="26"/>
        <v>#REF!</v>
      </c>
      <c r="O44" s="14" t="e">
        <f t="shared" ref="O44:P44" si="105">SUMIFS(#REF!,#REF!,$B44)</f>
        <v>#REF!</v>
      </c>
      <c r="P44" s="14" t="e">
        <f t="shared" si="105"/>
        <v>#REF!</v>
      </c>
      <c r="Q44" s="14" t="e">
        <f t="shared" si="7"/>
        <v>#REF!</v>
      </c>
      <c r="R44" s="14" t="e">
        <f t="shared" si="8"/>
        <v>#REF!</v>
      </c>
      <c r="S44" s="14" t="e">
        <f t="shared" si="9"/>
        <v>#REF!</v>
      </c>
      <c r="T44" s="14" t="e">
        <f t="shared" si="10"/>
        <v>#REF!</v>
      </c>
      <c r="U44" s="14" t="e">
        <f t="shared" si="11"/>
        <v>#REF!</v>
      </c>
      <c r="V44" s="14" t="e">
        <f t="shared" si="12"/>
        <v>#REF!</v>
      </c>
      <c r="W44" s="15" t="e">
        <f t="shared" si="13"/>
        <v>#REF!</v>
      </c>
      <c r="X44" s="15" t="e">
        <f t="shared" si="14"/>
        <v>#REF!</v>
      </c>
      <c r="Y44" s="15" t="e">
        <f t="shared" si="15"/>
        <v>#REF!</v>
      </c>
      <c r="Z44" s="10" t="e">
        <f t="shared" si="16"/>
        <v>#REF!</v>
      </c>
      <c r="AA44" s="10" t="e">
        <f t="shared" si="17"/>
        <v>#REF!</v>
      </c>
      <c r="AB44" s="14" t="e">
        <f t="shared" si="18"/>
        <v>#REF!</v>
      </c>
      <c r="AC44" s="14" t="e">
        <f t="shared" si="19"/>
        <v>#REF!</v>
      </c>
      <c r="AD44" s="14" t="e">
        <f t="shared" si="20"/>
        <v>#REF!</v>
      </c>
      <c r="AE44" s="14" t="e">
        <f t="shared" si="21"/>
        <v>#REF!</v>
      </c>
      <c r="AF44" s="10" t="e">
        <f t="shared" si="22"/>
        <v>#REF!</v>
      </c>
      <c r="AG44" s="10" t="e">
        <f t="shared" si="23"/>
        <v>#REF!</v>
      </c>
    </row>
    <row r="45" spans="1:33" ht="21.75" customHeight="1">
      <c r="A45" s="10" t="s">
        <v>266</v>
      </c>
      <c r="B45" s="10" t="s">
        <v>200</v>
      </c>
      <c r="C45" s="10" t="e">
        <f>COUNTIFS(#REF!,Sheet1!B45)</f>
        <v>#REF!</v>
      </c>
      <c r="D45" s="10" t="e">
        <f t="shared" si="0"/>
        <v>#REF!</v>
      </c>
      <c r="E45" s="10" t="e">
        <f t="shared" si="1"/>
        <v>#REF!</v>
      </c>
      <c r="F45" s="10" t="e">
        <f t="shared" si="2"/>
        <v>#REF!</v>
      </c>
      <c r="G45" s="10" t="e">
        <f t="shared" si="3"/>
        <v>#REF!</v>
      </c>
      <c r="H45" s="10" t="e">
        <f t="shared" si="4"/>
        <v>#REF!</v>
      </c>
      <c r="I45" s="10" t="e">
        <f t="shared" si="5"/>
        <v>#REF!</v>
      </c>
      <c r="J45" s="13" t="e">
        <f t="shared" ref="J45:L45" si="106">SUMIFS(#REF!,#REF!,$B45)</f>
        <v>#REF!</v>
      </c>
      <c r="K45" s="13" t="e">
        <f t="shared" si="106"/>
        <v>#REF!</v>
      </c>
      <c r="L45" s="13" t="e">
        <f t="shared" si="106"/>
        <v>#REF!</v>
      </c>
      <c r="M45" s="14" t="e">
        <f t="shared" si="25"/>
        <v>#REF!</v>
      </c>
      <c r="N45" s="14" t="e">
        <f t="shared" si="26"/>
        <v>#REF!</v>
      </c>
      <c r="O45" s="14" t="e">
        <f t="shared" ref="O45:P45" si="107">SUMIFS(#REF!,#REF!,$B45)</f>
        <v>#REF!</v>
      </c>
      <c r="P45" s="14" t="e">
        <f t="shared" si="107"/>
        <v>#REF!</v>
      </c>
      <c r="Q45" s="14" t="e">
        <f t="shared" si="7"/>
        <v>#REF!</v>
      </c>
      <c r="R45" s="14" t="e">
        <f t="shared" si="8"/>
        <v>#REF!</v>
      </c>
      <c r="S45" s="14" t="e">
        <f t="shared" si="9"/>
        <v>#REF!</v>
      </c>
      <c r="T45" s="14" t="e">
        <f t="shared" si="10"/>
        <v>#REF!</v>
      </c>
      <c r="U45" s="14" t="e">
        <f t="shared" si="11"/>
        <v>#REF!</v>
      </c>
      <c r="V45" s="14" t="e">
        <f t="shared" si="12"/>
        <v>#REF!</v>
      </c>
      <c r="W45" s="15" t="e">
        <f t="shared" si="13"/>
        <v>#REF!</v>
      </c>
      <c r="X45" s="15" t="e">
        <f t="shared" si="14"/>
        <v>#REF!</v>
      </c>
      <c r="Y45" s="15" t="e">
        <f t="shared" si="15"/>
        <v>#REF!</v>
      </c>
      <c r="Z45" s="10" t="e">
        <f t="shared" si="16"/>
        <v>#REF!</v>
      </c>
      <c r="AA45" s="10" t="e">
        <f t="shared" si="17"/>
        <v>#REF!</v>
      </c>
      <c r="AB45" s="14" t="e">
        <f t="shared" si="18"/>
        <v>#REF!</v>
      </c>
      <c r="AC45" s="14" t="e">
        <f t="shared" si="19"/>
        <v>#REF!</v>
      </c>
      <c r="AD45" s="14" t="e">
        <f t="shared" si="20"/>
        <v>#REF!</v>
      </c>
      <c r="AE45" s="14" t="e">
        <f t="shared" si="21"/>
        <v>#REF!</v>
      </c>
      <c r="AF45" s="10" t="e">
        <f t="shared" si="22"/>
        <v>#REF!</v>
      </c>
      <c r="AG45" s="10" t="e">
        <f t="shared" si="23"/>
        <v>#REF!</v>
      </c>
    </row>
    <row r="46" spans="1:33" ht="21.75" customHeight="1">
      <c r="A46" s="10" t="s">
        <v>267</v>
      </c>
      <c r="B46" s="10" t="s">
        <v>32</v>
      </c>
      <c r="C46" s="10" t="e">
        <f>COUNTIFS(#REF!,Sheet1!B46)</f>
        <v>#REF!</v>
      </c>
      <c r="D46" s="10" t="e">
        <f t="shared" si="0"/>
        <v>#REF!</v>
      </c>
      <c r="E46" s="10" t="e">
        <f t="shared" si="1"/>
        <v>#REF!</v>
      </c>
      <c r="F46" s="10" t="e">
        <f t="shared" si="2"/>
        <v>#REF!</v>
      </c>
      <c r="G46" s="10" t="e">
        <f t="shared" si="3"/>
        <v>#REF!</v>
      </c>
      <c r="H46" s="10" t="e">
        <f t="shared" si="4"/>
        <v>#REF!</v>
      </c>
      <c r="I46" s="10" t="e">
        <f t="shared" si="5"/>
        <v>#REF!</v>
      </c>
      <c r="J46" s="13" t="e">
        <f t="shared" ref="J46:L46" si="108">SUMIFS(#REF!,#REF!,$B46)</f>
        <v>#REF!</v>
      </c>
      <c r="K46" s="13" t="e">
        <f t="shared" si="108"/>
        <v>#REF!</v>
      </c>
      <c r="L46" s="13" t="e">
        <f t="shared" si="108"/>
        <v>#REF!</v>
      </c>
      <c r="M46" s="14" t="e">
        <f t="shared" si="25"/>
        <v>#REF!</v>
      </c>
      <c r="N46" s="14" t="e">
        <f t="shared" si="26"/>
        <v>#REF!</v>
      </c>
      <c r="O46" s="14" t="e">
        <f t="shared" ref="O46:P46" si="109">SUMIFS(#REF!,#REF!,$B46)</f>
        <v>#REF!</v>
      </c>
      <c r="P46" s="14" t="e">
        <f t="shared" si="109"/>
        <v>#REF!</v>
      </c>
      <c r="Q46" s="14" t="e">
        <f t="shared" si="7"/>
        <v>#REF!</v>
      </c>
      <c r="R46" s="14" t="e">
        <f t="shared" si="8"/>
        <v>#REF!</v>
      </c>
      <c r="S46" s="14" t="e">
        <f t="shared" si="9"/>
        <v>#REF!</v>
      </c>
      <c r="T46" s="14" t="e">
        <f t="shared" si="10"/>
        <v>#REF!</v>
      </c>
      <c r="U46" s="14" t="e">
        <f t="shared" si="11"/>
        <v>#REF!</v>
      </c>
      <c r="V46" s="14" t="e">
        <f t="shared" si="12"/>
        <v>#REF!</v>
      </c>
      <c r="W46" s="15" t="e">
        <f t="shared" si="13"/>
        <v>#REF!</v>
      </c>
      <c r="X46" s="15" t="e">
        <f t="shared" si="14"/>
        <v>#REF!</v>
      </c>
      <c r="Y46" s="15" t="e">
        <f t="shared" si="15"/>
        <v>#REF!</v>
      </c>
      <c r="Z46" s="10" t="e">
        <f t="shared" si="16"/>
        <v>#REF!</v>
      </c>
      <c r="AA46" s="10" t="e">
        <f t="shared" si="17"/>
        <v>#REF!</v>
      </c>
      <c r="AB46" s="14" t="e">
        <f t="shared" si="18"/>
        <v>#REF!</v>
      </c>
      <c r="AC46" s="14" t="e">
        <f t="shared" si="19"/>
        <v>#REF!</v>
      </c>
      <c r="AD46" s="14" t="e">
        <f t="shared" si="20"/>
        <v>#REF!</v>
      </c>
      <c r="AE46" s="14" t="e">
        <f t="shared" si="21"/>
        <v>#REF!</v>
      </c>
      <c r="AF46" s="10" t="e">
        <f t="shared" si="22"/>
        <v>#REF!</v>
      </c>
      <c r="AG46" s="10" t="e">
        <f t="shared" si="23"/>
        <v>#REF!</v>
      </c>
    </row>
    <row r="47" spans="1:33" ht="21.75" customHeight="1">
      <c r="A47" s="10" t="s">
        <v>267</v>
      </c>
      <c r="B47" s="10" t="s">
        <v>188</v>
      </c>
      <c r="C47" s="10" t="e">
        <f>COUNTIFS(#REF!,Sheet1!B47)</f>
        <v>#REF!</v>
      </c>
      <c r="D47" s="10" t="e">
        <f t="shared" si="0"/>
        <v>#REF!</v>
      </c>
      <c r="E47" s="10" t="e">
        <f t="shared" si="1"/>
        <v>#REF!</v>
      </c>
      <c r="F47" s="10" t="e">
        <f t="shared" si="2"/>
        <v>#REF!</v>
      </c>
      <c r="G47" s="10" t="e">
        <f t="shared" si="3"/>
        <v>#REF!</v>
      </c>
      <c r="H47" s="10" t="e">
        <f t="shared" si="4"/>
        <v>#REF!</v>
      </c>
      <c r="I47" s="10" t="e">
        <f t="shared" si="5"/>
        <v>#REF!</v>
      </c>
      <c r="J47" s="13" t="e">
        <f t="shared" ref="J47:L47" si="110">SUMIFS(#REF!,#REF!,$B47)</f>
        <v>#REF!</v>
      </c>
      <c r="K47" s="13" t="e">
        <f t="shared" si="110"/>
        <v>#REF!</v>
      </c>
      <c r="L47" s="13" t="e">
        <f t="shared" si="110"/>
        <v>#REF!</v>
      </c>
      <c r="M47" s="14" t="e">
        <f t="shared" si="25"/>
        <v>#REF!</v>
      </c>
      <c r="N47" s="14" t="e">
        <f t="shared" si="26"/>
        <v>#REF!</v>
      </c>
      <c r="O47" s="14" t="e">
        <f t="shared" ref="O47:P47" si="111">SUMIFS(#REF!,#REF!,$B47)</f>
        <v>#REF!</v>
      </c>
      <c r="P47" s="14" t="e">
        <f t="shared" si="111"/>
        <v>#REF!</v>
      </c>
      <c r="Q47" s="14" t="e">
        <f t="shared" si="7"/>
        <v>#REF!</v>
      </c>
      <c r="R47" s="14" t="e">
        <f t="shared" si="8"/>
        <v>#REF!</v>
      </c>
      <c r="S47" s="14" t="e">
        <f t="shared" si="9"/>
        <v>#REF!</v>
      </c>
      <c r="T47" s="14" t="e">
        <f t="shared" si="10"/>
        <v>#REF!</v>
      </c>
      <c r="U47" s="14" t="e">
        <f t="shared" si="11"/>
        <v>#REF!</v>
      </c>
      <c r="V47" s="14" t="e">
        <f t="shared" si="12"/>
        <v>#REF!</v>
      </c>
      <c r="W47" s="15" t="e">
        <f t="shared" si="13"/>
        <v>#REF!</v>
      </c>
      <c r="X47" s="15" t="e">
        <f t="shared" si="14"/>
        <v>#REF!</v>
      </c>
      <c r="Y47" s="15" t="e">
        <f t="shared" si="15"/>
        <v>#REF!</v>
      </c>
      <c r="Z47" s="10" t="e">
        <f t="shared" si="16"/>
        <v>#REF!</v>
      </c>
      <c r="AA47" s="10" t="e">
        <f t="shared" si="17"/>
        <v>#REF!</v>
      </c>
      <c r="AB47" s="14" t="e">
        <f t="shared" si="18"/>
        <v>#REF!</v>
      </c>
      <c r="AC47" s="14" t="e">
        <f t="shared" si="19"/>
        <v>#REF!</v>
      </c>
      <c r="AD47" s="14" t="e">
        <f t="shared" si="20"/>
        <v>#REF!</v>
      </c>
      <c r="AE47" s="14" t="e">
        <f t="shared" si="21"/>
        <v>#REF!</v>
      </c>
      <c r="AF47" s="10" t="e">
        <f t="shared" si="22"/>
        <v>#REF!</v>
      </c>
      <c r="AG47" s="10" t="e">
        <f t="shared" si="23"/>
        <v>#REF!</v>
      </c>
    </row>
    <row r="48" spans="1:33" ht="21.75" customHeight="1">
      <c r="A48" s="10" t="s">
        <v>267</v>
      </c>
      <c r="B48" s="10" t="s">
        <v>28</v>
      </c>
      <c r="C48" s="10" t="e">
        <f>COUNTIFS(#REF!,Sheet1!B48)</f>
        <v>#REF!</v>
      </c>
      <c r="D48" s="10" t="e">
        <f t="shared" si="0"/>
        <v>#REF!</v>
      </c>
      <c r="E48" s="10" t="e">
        <f t="shared" si="1"/>
        <v>#REF!</v>
      </c>
      <c r="F48" s="10" t="e">
        <f t="shared" si="2"/>
        <v>#REF!</v>
      </c>
      <c r="G48" s="10" t="e">
        <f t="shared" si="3"/>
        <v>#REF!</v>
      </c>
      <c r="H48" s="10" t="e">
        <f t="shared" si="4"/>
        <v>#REF!</v>
      </c>
      <c r="I48" s="10" t="e">
        <f t="shared" si="5"/>
        <v>#REF!</v>
      </c>
      <c r="J48" s="13" t="e">
        <f t="shared" ref="J48:L48" si="112">SUMIFS(#REF!,#REF!,$B48)</f>
        <v>#REF!</v>
      </c>
      <c r="K48" s="13" t="e">
        <f t="shared" si="112"/>
        <v>#REF!</v>
      </c>
      <c r="L48" s="13" t="e">
        <f t="shared" si="112"/>
        <v>#REF!</v>
      </c>
      <c r="M48" s="14" t="e">
        <f t="shared" si="25"/>
        <v>#REF!</v>
      </c>
      <c r="N48" s="14" t="e">
        <f t="shared" si="26"/>
        <v>#REF!</v>
      </c>
      <c r="O48" s="14" t="e">
        <f t="shared" ref="O48:P48" si="113">SUMIFS(#REF!,#REF!,$B48)</f>
        <v>#REF!</v>
      </c>
      <c r="P48" s="14" t="e">
        <f t="shared" si="113"/>
        <v>#REF!</v>
      </c>
      <c r="Q48" s="14" t="e">
        <f t="shared" si="7"/>
        <v>#REF!</v>
      </c>
      <c r="R48" s="14" t="e">
        <f t="shared" si="8"/>
        <v>#REF!</v>
      </c>
      <c r="S48" s="14" t="e">
        <f t="shared" si="9"/>
        <v>#REF!</v>
      </c>
      <c r="T48" s="14" t="e">
        <f t="shared" si="10"/>
        <v>#REF!</v>
      </c>
      <c r="U48" s="14" t="e">
        <f t="shared" si="11"/>
        <v>#REF!</v>
      </c>
      <c r="V48" s="14" t="e">
        <f t="shared" si="12"/>
        <v>#REF!</v>
      </c>
      <c r="W48" s="15" t="e">
        <f t="shared" si="13"/>
        <v>#REF!</v>
      </c>
      <c r="X48" s="15" t="e">
        <f t="shared" si="14"/>
        <v>#REF!</v>
      </c>
      <c r="Y48" s="15" t="e">
        <f t="shared" si="15"/>
        <v>#REF!</v>
      </c>
      <c r="Z48" s="10" t="e">
        <f t="shared" si="16"/>
        <v>#REF!</v>
      </c>
      <c r="AA48" s="10" t="e">
        <f t="shared" si="17"/>
        <v>#REF!</v>
      </c>
      <c r="AB48" s="14" t="e">
        <f t="shared" si="18"/>
        <v>#REF!</v>
      </c>
      <c r="AC48" s="14" t="e">
        <f t="shared" si="19"/>
        <v>#REF!</v>
      </c>
      <c r="AD48" s="14" t="e">
        <f t="shared" si="20"/>
        <v>#REF!</v>
      </c>
      <c r="AE48" s="14" t="e">
        <f t="shared" si="21"/>
        <v>#REF!</v>
      </c>
      <c r="AF48" s="10" t="e">
        <f t="shared" si="22"/>
        <v>#REF!</v>
      </c>
      <c r="AG48" s="10" t="e">
        <f t="shared" si="23"/>
        <v>#REF!</v>
      </c>
    </row>
    <row r="49" spans="1:33" ht="21.75" customHeight="1">
      <c r="A49" s="10" t="s">
        <v>267</v>
      </c>
      <c r="B49" s="10" t="s">
        <v>76</v>
      </c>
      <c r="C49" s="10" t="e">
        <f>COUNTIFS(#REF!,Sheet1!B49)</f>
        <v>#REF!</v>
      </c>
      <c r="D49" s="10" t="e">
        <f t="shared" si="0"/>
        <v>#REF!</v>
      </c>
      <c r="E49" s="10" t="e">
        <f t="shared" si="1"/>
        <v>#REF!</v>
      </c>
      <c r="F49" s="10" t="e">
        <f t="shared" si="2"/>
        <v>#REF!</v>
      </c>
      <c r="G49" s="10" t="e">
        <f t="shared" si="3"/>
        <v>#REF!</v>
      </c>
      <c r="H49" s="10" t="e">
        <f t="shared" si="4"/>
        <v>#REF!</v>
      </c>
      <c r="I49" s="10" t="e">
        <f t="shared" si="5"/>
        <v>#REF!</v>
      </c>
      <c r="J49" s="13" t="e">
        <f t="shared" ref="J49:L49" si="114">SUMIFS(#REF!,#REF!,$B49)</f>
        <v>#REF!</v>
      </c>
      <c r="K49" s="13" t="e">
        <f t="shared" si="114"/>
        <v>#REF!</v>
      </c>
      <c r="L49" s="13" t="e">
        <f t="shared" si="114"/>
        <v>#REF!</v>
      </c>
      <c r="M49" s="14" t="e">
        <f t="shared" si="25"/>
        <v>#REF!</v>
      </c>
      <c r="N49" s="14" t="e">
        <f t="shared" si="26"/>
        <v>#REF!</v>
      </c>
      <c r="O49" s="14" t="e">
        <f t="shared" ref="O49:P49" si="115">SUMIFS(#REF!,#REF!,$B49)</f>
        <v>#REF!</v>
      </c>
      <c r="P49" s="14" t="e">
        <f t="shared" si="115"/>
        <v>#REF!</v>
      </c>
      <c r="Q49" s="14" t="e">
        <f t="shared" si="7"/>
        <v>#REF!</v>
      </c>
      <c r="R49" s="14" t="e">
        <f t="shared" si="8"/>
        <v>#REF!</v>
      </c>
      <c r="S49" s="14" t="e">
        <f t="shared" si="9"/>
        <v>#REF!</v>
      </c>
      <c r="T49" s="14" t="e">
        <f t="shared" si="10"/>
        <v>#REF!</v>
      </c>
      <c r="U49" s="14" t="e">
        <f t="shared" si="11"/>
        <v>#REF!</v>
      </c>
      <c r="V49" s="14" t="e">
        <f t="shared" si="12"/>
        <v>#REF!</v>
      </c>
      <c r="W49" s="15" t="e">
        <f t="shared" si="13"/>
        <v>#REF!</v>
      </c>
      <c r="X49" s="15" t="e">
        <f t="shared" si="14"/>
        <v>#REF!</v>
      </c>
      <c r="Y49" s="15" t="e">
        <f t="shared" si="15"/>
        <v>#REF!</v>
      </c>
      <c r="Z49" s="10" t="e">
        <f t="shared" si="16"/>
        <v>#REF!</v>
      </c>
      <c r="AA49" s="10" t="e">
        <f t="shared" si="17"/>
        <v>#REF!</v>
      </c>
      <c r="AB49" s="14" t="e">
        <f t="shared" si="18"/>
        <v>#REF!</v>
      </c>
      <c r="AC49" s="14" t="e">
        <f t="shared" si="19"/>
        <v>#REF!</v>
      </c>
      <c r="AD49" s="14" t="e">
        <f t="shared" si="20"/>
        <v>#REF!</v>
      </c>
      <c r="AE49" s="14" t="e">
        <f t="shared" si="21"/>
        <v>#REF!</v>
      </c>
      <c r="AF49" s="10" t="e">
        <f t="shared" si="22"/>
        <v>#REF!</v>
      </c>
      <c r="AG49" s="10" t="e">
        <f t="shared" si="23"/>
        <v>#REF!</v>
      </c>
    </row>
    <row r="50" spans="1:33" ht="21.75" customHeight="1">
      <c r="A50" s="10" t="s">
        <v>268</v>
      </c>
      <c r="B50" s="10" t="s">
        <v>211</v>
      </c>
      <c r="C50" s="10" t="e">
        <f>COUNTIFS(#REF!,Sheet1!B50)</f>
        <v>#REF!</v>
      </c>
      <c r="D50" s="10" t="e">
        <f t="shared" si="0"/>
        <v>#REF!</v>
      </c>
      <c r="E50" s="10" t="e">
        <f t="shared" si="1"/>
        <v>#REF!</v>
      </c>
      <c r="F50" s="10" t="e">
        <f t="shared" si="2"/>
        <v>#REF!</v>
      </c>
      <c r="G50" s="10" t="e">
        <f t="shared" si="3"/>
        <v>#REF!</v>
      </c>
      <c r="H50" s="10" t="e">
        <f t="shared" si="4"/>
        <v>#REF!</v>
      </c>
      <c r="I50" s="10" t="e">
        <f t="shared" si="5"/>
        <v>#REF!</v>
      </c>
      <c r="J50" s="13" t="e">
        <f t="shared" ref="J50:L50" si="116">SUMIFS(#REF!,#REF!,$B50)</f>
        <v>#REF!</v>
      </c>
      <c r="K50" s="13" t="e">
        <f t="shared" si="116"/>
        <v>#REF!</v>
      </c>
      <c r="L50" s="13" t="e">
        <f t="shared" si="116"/>
        <v>#REF!</v>
      </c>
      <c r="M50" s="14" t="e">
        <f t="shared" si="25"/>
        <v>#REF!</v>
      </c>
      <c r="N50" s="14" t="e">
        <f t="shared" si="26"/>
        <v>#REF!</v>
      </c>
      <c r="O50" s="14" t="e">
        <f t="shared" ref="O50:P50" si="117">SUMIFS(#REF!,#REF!,$B50)</f>
        <v>#REF!</v>
      </c>
      <c r="P50" s="14" t="e">
        <f t="shared" si="117"/>
        <v>#REF!</v>
      </c>
      <c r="Q50" s="14" t="e">
        <f t="shared" si="7"/>
        <v>#REF!</v>
      </c>
      <c r="R50" s="14" t="e">
        <f t="shared" si="8"/>
        <v>#REF!</v>
      </c>
      <c r="S50" s="14" t="e">
        <f t="shared" si="9"/>
        <v>#REF!</v>
      </c>
      <c r="T50" s="14" t="e">
        <f t="shared" si="10"/>
        <v>#REF!</v>
      </c>
      <c r="U50" s="14" t="e">
        <f t="shared" si="11"/>
        <v>#REF!</v>
      </c>
      <c r="V50" s="14" t="e">
        <f t="shared" si="12"/>
        <v>#REF!</v>
      </c>
      <c r="W50" s="15" t="e">
        <f t="shared" si="13"/>
        <v>#REF!</v>
      </c>
      <c r="X50" s="15" t="e">
        <f t="shared" si="14"/>
        <v>#REF!</v>
      </c>
      <c r="Y50" s="15" t="e">
        <f t="shared" si="15"/>
        <v>#REF!</v>
      </c>
      <c r="Z50" s="10" t="e">
        <f t="shared" si="16"/>
        <v>#REF!</v>
      </c>
      <c r="AA50" s="10" t="e">
        <f t="shared" si="17"/>
        <v>#REF!</v>
      </c>
      <c r="AB50" s="14" t="e">
        <f t="shared" si="18"/>
        <v>#REF!</v>
      </c>
      <c r="AC50" s="14" t="e">
        <f t="shared" si="19"/>
        <v>#REF!</v>
      </c>
      <c r="AD50" s="14" t="e">
        <f t="shared" si="20"/>
        <v>#REF!</v>
      </c>
      <c r="AE50" s="14" t="e">
        <f t="shared" si="21"/>
        <v>#REF!</v>
      </c>
      <c r="AF50" s="10" t="e">
        <f t="shared" si="22"/>
        <v>#REF!</v>
      </c>
      <c r="AG50" s="10" t="e">
        <f t="shared" si="23"/>
        <v>#REF!</v>
      </c>
    </row>
    <row r="51" spans="1:33" ht="21.75" customHeight="1">
      <c r="A51" s="10" t="s">
        <v>268</v>
      </c>
      <c r="B51" s="10" t="s">
        <v>197</v>
      </c>
      <c r="C51" s="10" t="e">
        <f>COUNTIFS(#REF!,Sheet1!B51)</f>
        <v>#REF!</v>
      </c>
      <c r="D51" s="10" t="e">
        <f t="shared" si="0"/>
        <v>#REF!</v>
      </c>
      <c r="E51" s="10" t="e">
        <f t="shared" si="1"/>
        <v>#REF!</v>
      </c>
      <c r="F51" s="10" t="e">
        <f t="shared" si="2"/>
        <v>#REF!</v>
      </c>
      <c r="G51" s="10" t="e">
        <f t="shared" si="3"/>
        <v>#REF!</v>
      </c>
      <c r="H51" s="10" t="e">
        <f t="shared" si="4"/>
        <v>#REF!</v>
      </c>
      <c r="I51" s="10" t="e">
        <f t="shared" si="5"/>
        <v>#REF!</v>
      </c>
      <c r="J51" s="13" t="e">
        <f t="shared" ref="J51:L51" si="118">SUMIFS(#REF!,#REF!,$B51)</f>
        <v>#REF!</v>
      </c>
      <c r="K51" s="13" t="e">
        <f t="shared" si="118"/>
        <v>#REF!</v>
      </c>
      <c r="L51" s="13" t="e">
        <f t="shared" si="118"/>
        <v>#REF!</v>
      </c>
      <c r="M51" s="14" t="e">
        <f t="shared" si="25"/>
        <v>#REF!</v>
      </c>
      <c r="N51" s="14" t="e">
        <f t="shared" si="26"/>
        <v>#REF!</v>
      </c>
      <c r="O51" s="14" t="e">
        <f t="shared" ref="O51:P51" si="119">SUMIFS(#REF!,#REF!,$B51)</f>
        <v>#REF!</v>
      </c>
      <c r="P51" s="14" t="e">
        <f t="shared" si="119"/>
        <v>#REF!</v>
      </c>
      <c r="Q51" s="14" t="e">
        <f t="shared" si="7"/>
        <v>#REF!</v>
      </c>
      <c r="R51" s="14" t="e">
        <f t="shared" si="8"/>
        <v>#REF!</v>
      </c>
      <c r="S51" s="14" t="e">
        <f t="shared" si="9"/>
        <v>#REF!</v>
      </c>
      <c r="T51" s="14" t="e">
        <f t="shared" si="10"/>
        <v>#REF!</v>
      </c>
      <c r="U51" s="14" t="e">
        <f t="shared" si="11"/>
        <v>#REF!</v>
      </c>
      <c r="V51" s="14" t="e">
        <f t="shared" si="12"/>
        <v>#REF!</v>
      </c>
      <c r="W51" s="15" t="e">
        <f t="shared" si="13"/>
        <v>#REF!</v>
      </c>
      <c r="X51" s="15" t="e">
        <f t="shared" si="14"/>
        <v>#REF!</v>
      </c>
      <c r="Y51" s="15" t="e">
        <f t="shared" si="15"/>
        <v>#REF!</v>
      </c>
      <c r="Z51" s="10" t="e">
        <f t="shared" si="16"/>
        <v>#REF!</v>
      </c>
      <c r="AA51" s="10" t="e">
        <f t="shared" si="17"/>
        <v>#REF!</v>
      </c>
      <c r="AB51" s="14" t="e">
        <f t="shared" si="18"/>
        <v>#REF!</v>
      </c>
      <c r="AC51" s="14" t="e">
        <f t="shared" si="19"/>
        <v>#REF!</v>
      </c>
      <c r="AD51" s="14" t="e">
        <f t="shared" si="20"/>
        <v>#REF!</v>
      </c>
      <c r="AE51" s="14" t="e">
        <f t="shared" si="21"/>
        <v>#REF!</v>
      </c>
      <c r="AF51" s="10" t="e">
        <f t="shared" si="22"/>
        <v>#REF!</v>
      </c>
      <c r="AG51" s="10" t="e">
        <f t="shared" si="23"/>
        <v>#REF!</v>
      </c>
    </row>
    <row r="52" spans="1:33" ht="21.75" customHeight="1">
      <c r="A52" s="10" t="s">
        <v>268</v>
      </c>
      <c r="B52" s="10" t="s">
        <v>50</v>
      </c>
      <c r="C52" s="10" t="e">
        <f>COUNTIFS(#REF!,Sheet1!B52)</f>
        <v>#REF!</v>
      </c>
      <c r="D52" s="10" t="e">
        <f t="shared" si="0"/>
        <v>#REF!</v>
      </c>
      <c r="E52" s="10" t="e">
        <f t="shared" si="1"/>
        <v>#REF!</v>
      </c>
      <c r="F52" s="10" t="e">
        <f t="shared" si="2"/>
        <v>#REF!</v>
      </c>
      <c r="G52" s="10" t="e">
        <f t="shared" si="3"/>
        <v>#REF!</v>
      </c>
      <c r="H52" s="10" t="e">
        <f t="shared" si="4"/>
        <v>#REF!</v>
      </c>
      <c r="I52" s="10" t="e">
        <f t="shared" si="5"/>
        <v>#REF!</v>
      </c>
      <c r="J52" s="13" t="e">
        <f t="shared" ref="J52:L52" si="120">SUMIFS(#REF!,#REF!,$B52)</f>
        <v>#REF!</v>
      </c>
      <c r="K52" s="13" t="e">
        <f t="shared" si="120"/>
        <v>#REF!</v>
      </c>
      <c r="L52" s="13" t="e">
        <f t="shared" si="120"/>
        <v>#REF!</v>
      </c>
      <c r="M52" s="14" t="e">
        <f t="shared" si="25"/>
        <v>#REF!</v>
      </c>
      <c r="N52" s="14" t="e">
        <f t="shared" si="26"/>
        <v>#REF!</v>
      </c>
      <c r="O52" s="14" t="e">
        <f t="shared" ref="O52:P52" si="121">SUMIFS(#REF!,#REF!,$B52)</f>
        <v>#REF!</v>
      </c>
      <c r="P52" s="14" t="e">
        <f t="shared" si="121"/>
        <v>#REF!</v>
      </c>
      <c r="Q52" s="14" t="e">
        <f t="shared" si="7"/>
        <v>#REF!</v>
      </c>
      <c r="R52" s="14" t="e">
        <f t="shared" si="8"/>
        <v>#REF!</v>
      </c>
      <c r="S52" s="14" t="e">
        <f t="shared" si="9"/>
        <v>#REF!</v>
      </c>
      <c r="T52" s="14" t="e">
        <f t="shared" si="10"/>
        <v>#REF!</v>
      </c>
      <c r="U52" s="14" t="e">
        <f t="shared" si="11"/>
        <v>#REF!</v>
      </c>
      <c r="V52" s="14" t="e">
        <f t="shared" si="12"/>
        <v>#REF!</v>
      </c>
      <c r="W52" s="15" t="e">
        <f t="shared" si="13"/>
        <v>#REF!</v>
      </c>
      <c r="X52" s="15" t="e">
        <f t="shared" si="14"/>
        <v>#REF!</v>
      </c>
      <c r="Y52" s="15" t="e">
        <f t="shared" si="15"/>
        <v>#REF!</v>
      </c>
      <c r="Z52" s="10" t="e">
        <f t="shared" si="16"/>
        <v>#REF!</v>
      </c>
      <c r="AA52" s="10" t="e">
        <f t="shared" si="17"/>
        <v>#REF!</v>
      </c>
      <c r="AB52" s="14" t="e">
        <f t="shared" si="18"/>
        <v>#REF!</v>
      </c>
      <c r="AC52" s="14" t="e">
        <f t="shared" si="19"/>
        <v>#REF!</v>
      </c>
      <c r="AD52" s="14" t="e">
        <f t="shared" si="20"/>
        <v>#REF!</v>
      </c>
      <c r="AE52" s="14" t="e">
        <f t="shared" si="21"/>
        <v>#REF!</v>
      </c>
      <c r="AF52" s="10" t="e">
        <f t="shared" si="22"/>
        <v>#REF!</v>
      </c>
      <c r="AG52" s="10" t="e">
        <f t="shared" si="23"/>
        <v>#REF!</v>
      </c>
    </row>
    <row r="53" spans="1:33" ht="21.75" customHeight="1">
      <c r="A53" s="10" t="s">
        <v>268</v>
      </c>
      <c r="B53" s="10" t="s">
        <v>195</v>
      </c>
      <c r="C53" s="10" t="e">
        <f>COUNTIFS(#REF!,Sheet1!B53)</f>
        <v>#REF!</v>
      </c>
      <c r="D53" s="10" t="e">
        <f t="shared" si="0"/>
        <v>#REF!</v>
      </c>
      <c r="E53" s="10" t="e">
        <f t="shared" si="1"/>
        <v>#REF!</v>
      </c>
      <c r="F53" s="10" t="e">
        <f t="shared" si="2"/>
        <v>#REF!</v>
      </c>
      <c r="G53" s="10" t="e">
        <f t="shared" si="3"/>
        <v>#REF!</v>
      </c>
      <c r="H53" s="10" t="e">
        <f t="shared" si="4"/>
        <v>#REF!</v>
      </c>
      <c r="I53" s="10" t="e">
        <f t="shared" si="5"/>
        <v>#REF!</v>
      </c>
      <c r="J53" s="13" t="e">
        <f t="shared" ref="J53:L53" si="122">SUMIFS(#REF!,#REF!,$B53)</f>
        <v>#REF!</v>
      </c>
      <c r="K53" s="13" t="e">
        <f t="shared" si="122"/>
        <v>#REF!</v>
      </c>
      <c r="L53" s="13" t="e">
        <f t="shared" si="122"/>
        <v>#REF!</v>
      </c>
      <c r="M53" s="14" t="e">
        <f t="shared" si="25"/>
        <v>#REF!</v>
      </c>
      <c r="N53" s="14" t="e">
        <f t="shared" si="26"/>
        <v>#REF!</v>
      </c>
      <c r="O53" s="14" t="e">
        <f t="shared" ref="O53:P53" si="123">SUMIFS(#REF!,#REF!,$B53)</f>
        <v>#REF!</v>
      </c>
      <c r="P53" s="14" t="e">
        <f t="shared" si="123"/>
        <v>#REF!</v>
      </c>
      <c r="Q53" s="14" t="e">
        <f t="shared" si="7"/>
        <v>#REF!</v>
      </c>
      <c r="R53" s="14" t="e">
        <f t="shared" si="8"/>
        <v>#REF!</v>
      </c>
      <c r="S53" s="14" t="e">
        <f t="shared" si="9"/>
        <v>#REF!</v>
      </c>
      <c r="T53" s="14" t="e">
        <f t="shared" si="10"/>
        <v>#REF!</v>
      </c>
      <c r="U53" s="14" t="e">
        <f t="shared" si="11"/>
        <v>#REF!</v>
      </c>
      <c r="V53" s="14" t="e">
        <f t="shared" si="12"/>
        <v>#REF!</v>
      </c>
      <c r="W53" s="15" t="e">
        <f t="shared" si="13"/>
        <v>#REF!</v>
      </c>
      <c r="X53" s="15" t="e">
        <f t="shared" si="14"/>
        <v>#REF!</v>
      </c>
      <c r="Y53" s="15" t="e">
        <f t="shared" si="15"/>
        <v>#REF!</v>
      </c>
      <c r="Z53" s="10" t="e">
        <f t="shared" si="16"/>
        <v>#REF!</v>
      </c>
      <c r="AA53" s="10" t="e">
        <f t="shared" si="17"/>
        <v>#REF!</v>
      </c>
      <c r="AB53" s="14" t="e">
        <f t="shared" si="18"/>
        <v>#REF!</v>
      </c>
      <c r="AC53" s="14" t="e">
        <f t="shared" si="19"/>
        <v>#REF!</v>
      </c>
      <c r="AD53" s="14" t="e">
        <f t="shared" si="20"/>
        <v>#REF!</v>
      </c>
      <c r="AE53" s="14" t="e">
        <f t="shared" si="21"/>
        <v>#REF!</v>
      </c>
      <c r="AF53" s="10" t="e">
        <f t="shared" si="22"/>
        <v>#REF!</v>
      </c>
      <c r="AG53" s="10" t="e">
        <f t="shared" si="23"/>
        <v>#REF!</v>
      </c>
    </row>
    <row r="54" spans="1:33" ht="21.75" customHeight="1">
      <c r="A54" s="10" t="s">
        <v>268</v>
      </c>
      <c r="B54" s="10" t="s">
        <v>210</v>
      </c>
      <c r="C54" s="10" t="e">
        <f>COUNTIFS(#REF!,Sheet1!B54)</f>
        <v>#REF!</v>
      </c>
      <c r="D54" s="10" t="e">
        <f t="shared" si="0"/>
        <v>#REF!</v>
      </c>
      <c r="E54" s="10" t="e">
        <f t="shared" si="1"/>
        <v>#REF!</v>
      </c>
      <c r="F54" s="10" t="e">
        <f t="shared" si="2"/>
        <v>#REF!</v>
      </c>
      <c r="G54" s="10" t="e">
        <f t="shared" si="3"/>
        <v>#REF!</v>
      </c>
      <c r="H54" s="10" t="e">
        <f t="shared" si="4"/>
        <v>#REF!</v>
      </c>
      <c r="I54" s="10" t="e">
        <f t="shared" si="5"/>
        <v>#REF!</v>
      </c>
      <c r="J54" s="13" t="e">
        <f t="shared" ref="J54:L54" si="124">SUMIFS(#REF!,#REF!,$B54)</f>
        <v>#REF!</v>
      </c>
      <c r="K54" s="13" t="e">
        <f t="shared" si="124"/>
        <v>#REF!</v>
      </c>
      <c r="L54" s="13" t="e">
        <f t="shared" si="124"/>
        <v>#REF!</v>
      </c>
      <c r="M54" s="14" t="e">
        <f t="shared" si="25"/>
        <v>#REF!</v>
      </c>
      <c r="N54" s="14" t="e">
        <f t="shared" si="26"/>
        <v>#REF!</v>
      </c>
      <c r="O54" s="14" t="e">
        <f t="shared" ref="O54:P54" si="125">SUMIFS(#REF!,#REF!,$B54)</f>
        <v>#REF!</v>
      </c>
      <c r="P54" s="14" t="e">
        <f t="shared" si="125"/>
        <v>#REF!</v>
      </c>
      <c r="Q54" s="14" t="e">
        <f t="shared" si="7"/>
        <v>#REF!</v>
      </c>
      <c r="R54" s="14" t="e">
        <f t="shared" si="8"/>
        <v>#REF!</v>
      </c>
      <c r="S54" s="14" t="e">
        <f t="shared" si="9"/>
        <v>#REF!</v>
      </c>
      <c r="T54" s="14" t="e">
        <f t="shared" si="10"/>
        <v>#REF!</v>
      </c>
      <c r="U54" s="14" t="e">
        <f t="shared" si="11"/>
        <v>#REF!</v>
      </c>
      <c r="V54" s="14" t="e">
        <f t="shared" si="12"/>
        <v>#REF!</v>
      </c>
      <c r="W54" s="15" t="e">
        <f t="shared" si="13"/>
        <v>#REF!</v>
      </c>
      <c r="X54" s="15" t="e">
        <f t="shared" si="14"/>
        <v>#REF!</v>
      </c>
      <c r="Y54" s="15" t="e">
        <f t="shared" si="15"/>
        <v>#REF!</v>
      </c>
      <c r="Z54" s="10" t="e">
        <f t="shared" si="16"/>
        <v>#REF!</v>
      </c>
      <c r="AA54" s="10" t="e">
        <f t="shared" si="17"/>
        <v>#REF!</v>
      </c>
      <c r="AB54" s="14" t="e">
        <f t="shared" si="18"/>
        <v>#REF!</v>
      </c>
      <c r="AC54" s="14" t="e">
        <f t="shared" si="19"/>
        <v>#REF!</v>
      </c>
      <c r="AD54" s="14" t="e">
        <f t="shared" si="20"/>
        <v>#REF!</v>
      </c>
      <c r="AE54" s="14" t="e">
        <f t="shared" si="21"/>
        <v>#REF!</v>
      </c>
      <c r="AF54" s="10" t="e">
        <f t="shared" si="22"/>
        <v>#REF!</v>
      </c>
      <c r="AG54" s="10" t="e">
        <f t="shared" si="23"/>
        <v>#REF!</v>
      </c>
    </row>
    <row r="55" spans="1:33" ht="21.75" customHeight="1">
      <c r="A55" s="10" t="s">
        <v>268</v>
      </c>
      <c r="B55" s="10" t="s">
        <v>212</v>
      </c>
      <c r="C55" s="10" t="e">
        <f>COUNTIFS(#REF!,Sheet1!B55)</f>
        <v>#REF!</v>
      </c>
      <c r="D55" s="10" t="e">
        <f t="shared" si="0"/>
        <v>#REF!</v>
      </c>
      <c r="E55" s="10" t="e">
        <f t="shared" si="1"/>
        <v>#REF!</v>
      </c>
      <c r="F55" s="10" t="e">
        <f t="shared" si="2"/>
        <v>#REF!</v>
      </c>
      <c r="G55" s="10" t="e">
        <f t="shared" si="3"/>
        <v>#REF!</v>
      </c>
      <c r="H55" s="10" t="e">
        <f t="shared" si="4"/>
        <v>#REF!</v>
      </c>
      <c r="I55" s="10" t="e">
        <f t="shared" si="5"/>
        <v>#REF!</v>
      </c>
      <c r="J55" s="13" t="e">
        <f t="shared" ref="J55:L55" si="126">SUMIFS(#REF!,#REF!,$B55)</f>
        <v>#REF!</v>
      </c>
      <c r="K55" s="13" t="e">
        <f t="shared" si="126"/>
        <v>#REF!</v>
      </c>
      <c r="L55" s="13" t="e">
        <f t="shared" si="126"/>
        <v>#REF!</v>
      </c>
      <c r="M55" s="14" t="e">
        <f t="shared" si="25"/>
        <v>#REF!</v>
      </c>
      <c r="N55" s="14" t="e">
        <f t="shared" si="26"/>
        <v>#REF!</v>
      </c>
      <c r="O55" s="14" t="e">
        <f t="shared" ref="O55:P55" si="127">SUMIFS(#REF!,#REF!,$B55)</f>
        <v>#REF!</v>
      </c>
      <c r="P55" s="14" t="e">
        <f t="shared" si="127"/>
        <v>#REF!</v>
      </c>
      <c r="Q55" s="14" t="e">
        <f t="shared" si="7"/>
        <v>#REF!</v>
      </c>
      <c r="R55" s="14" t="e">
        <f t="shared" si="8"/>
        <v>#REF!</v>
      </c>
      <c r="S55" s="14" t="e">
        <f t="shared" si="9"/>
        <v>#REF!</v>
      </c>
      <c r="T55" s="14" t="e">
        <f t="shared" si="10"/>
        <v>#REF!</v>
      </c>
      <c r="U55" s="14" t="e">
        <f t="shared" si="11"/>
        <v>#REF!</v>
      </c>
      <c r="V55" s="14" t="e">
        <f t="shared" si="12"/>
        <v>#REF!</v>
      </c>
      <c r="W55" s="15" t="e">
        <f t="shared" si="13"/>
        <v>#REF!</v>
      </c>
      <c r="X55" s="15" t="e">
        <f t="shared" si="14"/>
        <v>#REF!</v>
      </c>
      <c r="Y55" s="15" t="e">
        <f t="shared" si="15"/>
        <v>#REF!</v>
      </c>
      <c r="Z55" s="10" t="e">
        <f t="shared" si="16"/>
        <v>#REF!</v>
      </c>
      <c r="AA55" s="10" t="e">
        <f t="shared" si="17"/>
        <v>#REF!</v>
      </c>
      <c r="AB55" s="14" t="e">
        <f t="shared" si="18"/>
        <v>#REF!</v>
      </c>
      <c r="AC55" s="14" t="e">
        <f t="shared" si="19"/>
        <v>#REF!</v>
      </c>
      <c r="AD55" s="14" t="e">
        <f t="shared" si="20"/>
        <v>#REF!</v>
      </c>
      <c r="AE55" s="14" t="e">
        <f t="shared" si="21"/>
        <v>#REF!</v>
      </c>
      <c r="AF55" s="10" t="e">
        <f t="shared" si="22"/>
        <v>#REF!</v>
      </c>
      <c r="AG55" s="10" t="e">
        <f t="shared" si="23"/>
        <v>#REF!</v>
      </c>
    </row>
    <row r="56" spans="1:33" ht="21.75" customHeight="1">
      <c r="A56" s="10" t="s">
        <v>268</v>
      </c>
      <c r="B56" s="10" t="s">
        <v>209</v>
      </c>
      <c r="C56" s="10" t="e">
        <f>COUNTIFS(#REF!,Sheet1!B56)</f>
        <v>#REF!</v>
      </c>
      <c r="D56" s="10" t="e">
        <f t="shared" si="0"/>
        <v>#REF!</v>
      </c>
      <c r="E56" s="10" t="e">
        <f t="shared" si="1"/>
        <v>#REF!</v>
      </c>
      <c r="F56" s="10" t="e">
        <f t="shared" si="2"/>
        <v>#REF!</v>
      </c>
      <c r="G56" s="10" t="e">
        <f t="shared" si="3"/>
        <v>#REF!</v>
      </c>
      <c r="H56" s="10" t="e">
        <f t="shared" si="4"/>
        <v>#REF!</v>
      </c>
      <c r="I56" s="10" t="e">
        <f t="shared" si="5"/>
        <v>#REF!</v>
      </c>
      <c r="J56" s="13" t="e">
        <f t="shared" ref="J56:L56" si="128">SUMIFS(#REF!,#REF!,$B56)</f>
        <v>#REF!</v>
      </c>
      <c r="K56" s="13" t="e">
        <f t="shared" si="128"/>
        <v>#REF!</v>
      </c>
      <c r="L56" s="13" t="e">
        <f t="shared" si="128"/>
        <v>#REF!</v>
      </c>
      <c r="M56" s="14" t="e">
        <f t="shared" si="25"/>
        <v>#REF!</v>
      </c>
      <c r="N56" s="14" t="e">
        <f t="shared" si="26"/>
        <v>#REF!</v>
      </c>
      <c r="O56" s="14" t="e">
        <f t="shared" ref="O56:P56" si="129">SUMIFS(#REF!,#REF!,$B56)</f>
        <v>#REF!</v>
      </c>
      <c r="P56" s="14" t="e">
        <f t="shared" si="129"/>
        <v>#REF!</v>
      </c>
      <c r="Q56" s="14" t="e">
        <f t="shared" si="7"/>
        <v>#REF!</v>
      </c>
      <c r="R56" s="14" t="e">
        <f t="shared" si="8"/>
        <v>#REF!</v>
      </c>
      <c r="S56" s="14" t="e">
        <f t="shared" si="9"/>
        <v>#REF!</v>
      </c>
      <c r="T56" s="14" t="e">
        <f t="shared" si="10"/>
        <v>#REF!</v>
      </c>
      <c r="U56" s="14" t="e">
        <f t="shared" si="11"/>
        <v>#REF!</v>
      </c>
      <c r="V56" s="14" t="e">
        <f t="shared" si="12"/>
        <v>#REF!</v>
      </c>
      <c r="W56" s="15" t="e">
        <f t="shared" si="13"/>
        <v>#REF!</v>
      </c>
      <c r="X56" s="15" t="e">
        <f t="shared" si="14"/>
        <v>#REF!</v>
      </c>
      <c r="Y56" s="15" t="e">
        <f t="shared" si="15"/>
        <v>#REF!</v>
      </c>
      <c r="Z56" s="10" t="e">
        <f t="shared" si="16"/>
        <v>#REF!</v>
      </c>
      <c r="AA56" s="10" t="e">
        <f t="shared" si="17"/>
        <v>#REF!</v>
      </c>
      <c r="AB56" s="14" t="e">
        <f t="shared" si="18"/>
        <v>#REF!</v>
      </c>
      <c r="AC56" s="14" t="e">
        <f t="shared" si="19"/>
        <v>#REF!</v>
      </c>
      <c r="AD56" s="14" t="e">
        <f t="shared" si="20"/>
        <v>#REF!</v>
      </c>
      <c r="AE56" s="14" t="e">
        <f t="shared" si="21"/>
        <v>#REF!</v>
      </c>
      <c r="AF56" s="10" t="e">
        <f t="shared" si="22"/>
        <v>#REF!</v>
      </c>
      <c r="AG56" s="10" t="e">
        <f t="shared" si="23"/>
        <v>#REF!</v>
      </c>
    </row>
    <row r="57" spans="1:33" ht="21.75" customHeight="1">
      <c r="A57" s="10" t="s">
        <v>269</v>
      </c>
      <c r="B57" s="10" t="s">
        <v>51</v>
      </c>
      <c r="C57" s="10" t="e">
        <f>COUNTIFS(#REF!,Sheet1!B57)</f>
        <v>#REF!</v>
      </c>
      <c r="D57" s="10" t="e">
        <f t="shared" si="0"/>
        <v>#REF!</v>
      </c>
      <c r="E57" s="10" t="e">
        <f t="shared" si="1"/>
        <v>#REF!</v>
      </c>
      <c r="F57" s="10" t="e">
        <f t="shared" si="2"/>
        <v>#REF!</v>
      </c>
      <c r="G57" s="10" t="e">
        <f t="shared" si="3"/>
        <v>#REF!</v>
      </c>
      <c r="H57" s="10" t="e">
        <f t="shared" si="4"/>
        <v>#REF!</v>
      </c>
      <c r="I57" s="10" t="e">
        <f t="shared" si="5"/>
        <v>#REF!</v>
      </c>
      <c r="J57" s="13" t="e">
        <f t="shared" ref="J57:L57" si="130">SUMIFS(#REF!,#REF!,$B57)</f>
        <v>#REF!</v>
      </c>
      <c r="K57" s="13" t="e">
        <f t="shared" si="130"/>
        <v>#REF!</v>
      </c>
      <c r="L57" s="13" t="e">
        <f t="shared" si="130"/>
        <v>#REF!</v>
      </c>
      <c r="M57" s="14" t="e">
        <f t="shared" si="25"/>
        <v>#REF!</v>
      </c>
      <c r="N57" s="14" t="e">
        <f t="shared" si="26"/>
        <v>#REF!</v>
      </c>
      <c r="O57" s="14" t="e">
        <f t="shared" ref="O57:P57" si="131">SUMIFS(#REF!,#REF!,$B57)</f>
        <v>#REF!</v>
      </c>
      <c r="P57" s="14" t="e">
        <f t="shared" si="131"/>
        <v>#REF!</v>
      </c>
      <c r="Q57" s="14" t="e">
        <f t="shared" si="7"/>
        <v>#REF!</v>
      </c>
      <c r="R57" s="14" t="e">
        <f t="shared" si="8"/>
        <v>#REF!</v>
      </c>
      <c r="S57" s="14" t="e">
        <f t="shared" si="9"/>
        <v>#REF!</v>
      </c>
      <c r="T57" s="14" t="e">
        <f t="shared" si="10"/>
        <v>#REF!</v>
      </c>
      <c r="U57" s="14" t="e">
        <f t="shared" si="11"/>
        <v>#REF!</v>
      </c>
      <c r="V57" s="14" t="e">
        <f t="shared" si="12"/>
        <v>#REF!</v>
      </c>
      <c r="W57" s="15" t="e">
        <f t="shared" si="13"/>
        <v>#REF!</v>
      </c>
      <c r="X57" s="15" t="e">
        <f t="shared" si="14"/>
        <v>#REF!</v>
      </c>
      <c r="Y57" s="15" t="e">
        <f t="shared" si="15"/>
        <v>#REF!</v>
      </c>
      <c r="Z57" s="10" t="e">
        <f t="shared" si="16"/>
        <v>#REF!</v>
      </c>
      <c r="AA57" s="10" t="e">
        <f t="shared" si="17"/>
        <v>#REF!</v>
      </c>
      <c r="AB57" s="14" t="e">
        <f t="shared" si="18"/>
        <v>#REF!</v>
      </c>
      <c r="AC57" s="14" t="e">
        <f t="shared" si="19"/>
        <v>#REF!</v>
      </c>
      <c r="AD57" s="14" t="e">
        <f t="shared" si="20"/>
        <v>#REF!</v>
      </c>
      <c r="AE57" s="14" t="e">
        <f t="shared" si="21"/>
        <v>#REF!</v>
      </c>
      <c r="AF57" s="10" t="e">
        <f t="shared" si="22"/>
        <v>#REF!</v>
      </c>
      <c r="AG57" s="10" t="e">
        <f t="shared" si="23"/>
        <v>#REF!</v>
      </c>
    </row>
    <row r="58" spans="1:33" ht="21.75" customHeight="1">
      <c r="A58" s="10" t="s">
        <v>269</v>
      </c>
      <c r="B58" s="10" t="s">
        <v>57</v>
      </c>
      <c r="C58" s="10" t="e">
        <f>COUNTIFS(#REF!,Sheet1!B58)</f>
        <v>#REF!</v>
      </c>
      <c r="D58" s="10" t="e">
        <f t="shared" si="0"/>
        <v>#REF!</v>
      </c>
      <c r="E58" s="10" t="e">
        <f t="shared" si="1"/>
        <v>#REF!</v>
      </c>
      <c r="F58" s="10" t="e">
        <f t="shared" si="2"/>
        <v>#REF!</v>
      </c>
      <c r="G58" s="10" t="e">
        <f t="shared" si="3"/>
        <v>#REF!</v>
      </c>
      <c r="H58" s="10" t="e">
        <f t="shared" si="4"/>
        <v>#REF!</v>
      </c>
      <c r="I58" s="10" t="e">
        <f t="shared" si="5"/>
        <v>#REF!</v>
      </c>
      <c r="J58" s="13" t="e">
        <f t="shared" ref="J58:L58" si="132">SUMIFS(#REF!,#REF!,$B58)</f>
        <v>#REF!</v>
      </c>
      <c r="K58" s="13" t="e">
        <f t="shared" si="132"/>
        <v>#REF!</v>
      </c>
      <c r="L58" s="13" t="e">
        <f t="shared" si="132"/>
        <v>#REF!</v>
      </c>
      <c r="M58" s="14" t="e">
        <f t="shared" si="25"/>
        <v>#REF!</v>
      </c>
      <c r="N58" s="14" t="e">
        <f t="shared" si="26"/>
        <v>#REF!</v>
      </c>
      <c r="O58" s="14" t="e">
        <f t="shared" ref="O58:P58" si="133">SUMIFS(#REF!,#REF!,$B58)</f>
        <v>#REF!</v>
      </c>
      <c r="P58" s="14" t="e">
        <f t="shared" si="133"/>
        <v>#REF!</v>
      </c>
      <c r="Q58" s="14" t="e">
        <f t="shared" si="7"/>
        <v>#REF!</v>
      </c>
      <c r="R58" s="14" t="e">
        <f t="shared" si="8"/>
        <v>#REF!</v>
      </c>
      <c r="S58" s="14" t="e">
        <f t="shared" si="9"/>
        <v>#REF!</v>
      </c>
      <c r="T58" s="14" t="e">
        <f t="shared" si="10"/>
        <v>#REF!</v>
      </c>
      <c r="U58" s="14" t="e">
        <f t="shared" si="11"/>
        <v>#REF!</v>
      </c>
      <c r="V58" s="14" t="e">
        <f t="shared" si="12"/>
        <v>#REF!</v>
      </c>
      <c r="W58" s="15" t="e">
        <f t="shared" si="13"/>
        <v>#REF!</v>
      </c>
      <c r="X58" s="15" t="e">
        <f t="shared" si="14"/>
        <v>#REF!</v>
      </c>
      <c r="Y58" s="15" t="e">
        <f t="shared" si="15"/>
        <v>#REF!</v>
      </c>
      <c r="Z58" s="10" t="e">
        <f t="shared" si="16"/>
        <v>#REF!</v>
      </c>
      <c r="AA58" s="10" t="e">
        <f t="shared" si="17"/>
        <v>#REF!</v>
      </c>
      <c r="AB58" s="14" t="e">
        <f t="shared" si="18"/>
        <v>#REF!</v>
      </c>
      <c r="AC58" s="14" t="e">
        <f t="shared" si="19"/>
        <v>#REF!</v>
      </c>
      <c r="AD58" s="14" t="e">
        <f t="shared" si="20"/>
        <v>#REF!</v>
      </c>
      <c r="AE58" s="14" t="e">
        <f t="shared" si="21"/>
        <v>#REF!</v>
      </c>
      <c r="AF58" s="10" t="e">
        <f t="shared" si="22"/>
        <v>#REF!</v>
      </c>
      <c r="AG58" s="10" t="e">
        <f t="shared" si="23"/>
        <v>#REF!</v>
      </c>
    </row>
    <row r="59" spans="1:33" ht="21.75" customHeight="1">
      <c r="A59" s="10" t="s">
        <v>269</v>
      </c>
      <c r="B59" s="10" t="s">
        <v>208</v>
      </c>
      <c r="C59" s="10" t="e">
        <f>COUNTIFS(#REF!,Sheet1!B59)</f>
        <v>#REF!</v>
      </c>
      <c r="D59" s="10" t="e">
        <f t="shared" si="0"/>
        <v>#REF!</v>
      </c>
      <c r="E59" s="10" t="e">
        <f t="shared" si="1"/>
        <v>#REF!</v>
      </c>
      <c r="F59" s="10" t="e">
        <f t="shared" si="2"/>
        <v>#REF!</v>
      </c>
      <c r="G59" s="10" t="e">
        <f t="shared" si="3"/>
        <v>#REF!</v>
      </c>
      <c r="H59" s="10" t="e">
        <f t="shared" si="4"/>
        <v>#REF!</v>
      </c>
      <c r="I59" s="10" t="e">
        <f t="shared" si="5"/>
        <v>#REF!</v>
      </c>
      <c r="J59" s="13" t="e">
        <f t="shared" ref="J59:L59" si="134">SUMIFS(#REF!,#REF!,$B59)</f>
        <v>#REF!</v>
      </c>
      <c r="K59" s="13" t="e">
        <f t="shared" si="134"/>
        <v>#REF!</v>
      </c>
      <c r="L59" s="13" t="e">
        <f t="shared" si="134"/>
        <v>#REF!</v>
      </c>
      <c r="M59" s="14" t="e">
        <f t="shared" si="25"/>
        <v>#REF!</v>
      </c>
      <c r="N59" s="14" t="e">
        <f t="shared" si="26"/>
        <v>#REF!</v>
      </c>
      <c r="O59" s="14" t="e">
        <f t="shared" ref="O59:P59" si="135">SUMIFS(#REF!,#REF!,$B59)</f>
        <v>#REF!</v>
      </c>
      <c r="P59" s="14" t="e">
        <f t="shared" si="135"/>
        <v>#REF!</v>
      </c>
      <c r="Q59" s="14" t="e">
        <f t="shared" si="7"/>
        <v>#REF!</v>
      </c>
      <c r="R59" s="14" t="e">
        <f t="shared" si="8"/>
        <v>#REF!</v>
      </c>
      <c r="S59" s="14" t="e">
        <f t="shared" si="9"/>
        <v>#REF!</v>
      </c>
      <c r="T59" s="14" t="e">
        <f t="shared" si="10"/>
        <v>#REF!</v>
      </c>
      <c r="U59" s="14" t="e">
        <f t="shared" si="11"/>
        <v>#REF!</v>
      </c>
      <c r="V59" s="14" t="e">
        <f t="shared" si="12"/>
        <v>#REF!</v>
      </c>
      <c r="W59" s="15" t="e">
        <f t="shared" si="13"/>
        <v>#REF!</v>
      </c>
      <c r="X59" s="15" t="e">
        <f t="shared" si="14"/>
        <v>#REF!</v>
      </c>
      <c r="Y59" s="15" t="e">
        <f t="shared" si="15"/>
        <v>#REF!</v>
      </c>
      <c r="Z59" s="10" t="e">
        <f t="shared" si="16"/>
        <v>#REF!</v>
      </c>
      <c r="AA59" s="10" t="e">
        <f t="shared" si="17"/>
        <v>#REF!</v>
      </c>
      <c r="AB59" s="14" t="e">
        <f t="shared" si="18"/>
        <v>#REF!</v>
      </c>
      <c r="AC59" s="14" t="e">
        <f t="shared" si="19"/>
        <v>#REF!</v>
      </c>
      <c r="AD59" s="14" t="e">
        <f t="shared" si="20"/>
        <v>#REF!</v>
      </c>
      <c r="AE59" s="14" t="e">
        <f t="shared" si="21"/>
        <v>#REF!</v>
      </c>
      <c r="AF59" s="10" t="e">
        <f t="shared" si="22"/>
        <v>#REF!</v>
      </c>
      <c r="AG59" s="10" t="e">
        <f t="shared" si="23"/>
        <v>#REF!</v>
      </c>
    </row>
    <row r="60" spans="1:33" ht="21.75" customHeight="1">
      <c r="A60" s="10" t="s">
        <v>269</v>
      </c>
      <c r="B60" s="10" t="s">
        <v>37</v>
      </c>
      <c r="C60" s="10" t="e">
        <f>COUNTIFS(#REF!,Sheet1!B60)</f>
        <v>#REF!</v>
      </c>
      <c r="D60" s="10" t="e">
        <f t="shared" si="0"/>
        <v>#REF!</v>
      </c>
      <c r="E60" s="10" t="e">
        <f t="shared" si="1"/>
        <v>#REF!</v>
      </c>
      <c r="F60" s="10" t="e">
        <f t="shared" si="2"/>
        <v>#REF!</v>
      </c>
      <c r="G60" s="10" t="e">
        <f t="shared" si="3"/>
        <v>#REF!</v>
      </c>
      <c r="H60" s="10" t="e">
        <f t="shared" si="4"/>
        <v>#REF!</v>
      </c>
      <c r="I60" s="10" t="e">
        <f t="shared" si="5"/>
        <v>#REF!</v>
      </c>
      <c r="J60" s="13" t="e">
        <f t="shared" ref="J60:L60" si="136">SUMIFS(#REF!,#REF!,$B60)</f>
        <v>#REF!</v>
      </c>
      <c r="K60" s="13" t="e">
        <f t="shared" si="136"/>
        <v>#REF!</v>
      </c>
      <c r="L60" s="13" t="e">
        <f t="shared" si="136"/>
        <v>#REF!</v>
      </c>
      <c r="M60" s="14" t="e">
        <f t="shared" si="25"/>
        <v>#REF!</v>
      </c>
      <c r="N60" s="14" t="e">
        <f t="shared" si="26"/>
        <v>#REF!</v>
      </c>
      <c r="O60" s="14" t="e">
        <f t="shared" ref="O60:P60" si="137">SUMIFS(#REF!,#REF!,$B60)</f>
        <v>#REF!</v>
      </c>
      <c r="P60" s="14" t="e">
        <f t="shared" si="137"/>
        <v>#REF!</v>
      </c>
      <c r="Q60" s="14" t="e">
        <f t="shared" si="7"/>
        <v>#REF!</v>
      </c>
      <c r="R60" s="14" t="e">
        <f t="shared" si="8"/>
        <v>#REF!</v>
      </c>
      <c r="S60" s="14" t="e">
        <f t="shared" si="9"/>
        <v>#REF!</v>
      </c>
      <c r="T60" s="14" t="e">
        <f t="shared" si="10"/>
        <v>#REF!</v>
      </c>
      <c r="U60" s="14" t="e">
        <f t="shared" si="11"/>
        <v>#REF!</v>
      </c>
      <c r="V60" s="14" t="e">
        <f t="shared" si="12"/>
        <v>#REF!</v>
      </c>
      <c r="W60" s="15" t="e">
        <f t="shared" si="13"/>
        <v>#REF!</v>
      </c>
      <c r="X60" s="15" t="e">
        <f t="shared" si="14"/>
        <v>#REF!</v>
      </c>
      <c r="Y60" s="15" t="e">
        <f t="shared" si="15"/>
        <v>#REF!</v>
      </c>
      <c r="Z60" s="10" t="e">
        <f t="shared" si="16"/>
        <v>#REF!</v>
      </c>
      <c r="AA60" s="10" t="e">
        <f t="shared" si="17"/>
        <v>#REF!</v>
      </c>
      <c r="AB60" s="14" t="e">
        <f t="shared" si="18"/>
        <v>#REF!</v>
      </c>
      <c r="AC60" s="14" t="e">
        <f t="shared" si="19"/>
        <v>#REF!</v>
      </c>
      <c r="AD60" s="14" t="e">
        <f t="shared" si="20"/>
        <v>#REF!</v>
      </c>
      <c r="AE60" s="14" t="e">
        <f t="shared" si="21"/>
        <v>#REF!</v>
      </c>
      <c r="AF60" s="10" t="e">
        <f t="shared" si="22"/>
        <v>#REF!</v>
      </c>
      <c r="AG60" s="10" t="e">
        <f t="shared" si="23"/>
        <v>#REF!</v>
      </c>
    </row>
    <row r="61" spans="1:33" ht="21.75" customHeight="1">
      <c r="A61" s="10" t="s">
        <v>77</v>
      </c>
      <c r="B61" s="10" t="s">
        <v>216</v>
      </c>
      <c r="C61" s="10" t="e">
        <f>COUNTIFS(#REF!,Sheet1!B61)</f>
        <v>#REF!</v>
      </c>
      <c r="D61" s="10" t="e">
        <f t="shared" si="0"/>
        <v>#REF!</v>
      </c>
      <c r="E61" s="10" t="e">
        <f t="shared" si="1"/>
        <v>#REF!</v>
      </c>
      <c r="F61" s="10" t="e">
        <f t="shared" si="2"/>
        <v>#REF!</v>
      </c>
      <c r="G61" s="10" t="e">
        <f t="shared" si="3"/>
        <v>#REF!</v>
      </c>
      <c r="H61" s="10" t="e">
        <f t="shared" si="4"/>
        <v>#REF!</v>
      </c>
      <c r="I61" s="10" t="e">
        <f t="shared" si="5"/>
        <v>#REF!</v>
      </c>
      <c r="J61" s="13" t="e">
        <f t="shared" ref="J61:L61" si="138">SUMIFS(#REF!,#REF!,$B61)</f>
        <v>#REF!</v>
      </c>
      <c r="K61" s="13" t="e">
        <f t="shared" si="138"/>
        <v>#REF!</v>
      </c>
      <c r="L61" s="13" t="e">
        <f t="shared" si="138"/>
        <v>#REF!</v>
      </c>
      <c r="M61" s="14" t="e">
        <f t="shared" si="25"/>
        <v>#REF!</v>
      </c>
      <c r="N61" s="14" t="e">
        <f t="shared" si="26"/>
        <v>#REF!</v>
      </c>
      <c r="O61" s="14" t="e">
        <f t="shared" ref="O61:P61" si="139">SUMIFS(#REF!,#REF!,$B61)</f>
        <v>#REF!</v>
      </c>
      <c r="P61" s="14" t="e">
        <f t="shared" si="139"/>
        <v>#REF!</v>
      </c>
      <c r="Q61" s="14" t="e">
        <f t="shared" si="7"/>
        <v>#REF!</v>
      </c>
      <c r="R61" s="14" t="e">
        <f t="shared" si="8"/>
        <v>#REF!</v>
      </c>
      <c r="S61" s="14" t="e">
        <f t="shared" si="9"/>
        <v>#REF!</v>
      </c>
      <c r="T61" s="14" t="e">
        <f t="shared" si="10"/>
        <v>#REF!</v>
      </c>
      <c r="U61" s="14" t="e">
        <f t="shared" si="11"/>
        <v>#REF!</v>
      </c>
      <c r="V61" s="14" t="e">
        <f t="shared" si="12"/>
        <v>#REF!</v>
      </c>
      <c r="W61" s="15" t="e">
        <f t="shared" si="13"/>
        <v>#REF!</v>
      </c>
      <c r="X61" s="15" t="e">
        <f t="shared" si="14"/>
        <v>#REF!</v>
      </c>
      <c r="Y61" s="15" t="e">
        <f t="shared" si="15"/>
        <v>#REF!</v>
      </c>
      <c r="Z61" s="10" t="e">
        <f t="shared" si="16"/>
        <v>#REF!</v>
      </c>
      <c r="AA61" s="10" t="e">
        <f t="shared" si="17"/>
        <v>#REF!</v>
      </c>
      <c r="AB61" s="14" t="e">
        <f t="shared" si="18"/>
        <v>#REF!</v>
      </c>
      <c r="AC61" s="14" t="e">
        <f t="shared" si="19"/>
        <v>#REF!</v>
      </c>
      <c r="AD61" s="14" t="e">
        <f t="shared" si="20"/>
        <v>#REF!</v>
      </c>
      <c r="AE61" s="14" t="e">
        <f t="shared" si="21"/>
        <v>#REF!</v>
      </c>
      <c r="AF61" s="10" t="e">
        <f t="shared" si="22"/>
        <v>#REF!</v>
      </c>
      <c r="AG61" s="10" t="e">
        <f t="shared" si="23"/>
        <v>#REF!</v>
      </c>
    </row>
    <row r="62" spans="1:33" ht="21.75" customHeight="1">
      <c r="A62" s="10" t="s">
        <v>77</v>
      </c>
      <c r="B62" s="10" t="s">
        <v>196</v>
      </c>
      <c r="C62" s="10" t="e">
        <f>COUNTIFS(#REF!,Sheet1!B62)</f>
        <v>#REF!</v>
      </c>
      <c r="D62" s="10" t="e">
        <f t="shared" si="0"/>
        <v>#REF!</v>
      </c>
      <c r="E62" s="10" t="e">
        <f t="shared" si="1"/>
        <v>#REF!</v>
      </c>
      <c r="F62" s="10" t="e">
        <f t="shared" si="2"/>
        <v>#REF!</v>
      </c>
      <c r="G62" s="10" t="e">
        <f t="shared" si="3"/>
        <v>#REF!</v>
      </c>
      <c r="H62" s="10" t="e">
        <f t="shared" si="4"/>
        <v>#REF!</v>
      </c>
      <c r="I62" s="10" t="e">
        <f t="shared" si="5"/>
        <v>#REF!</v>
      </c>
      <c r="J62" s="13" t="e">
        <f t="shared" ref="J62:L62" si="140">SUMIFS(#REF!,#REF!,$B62)</f>
        <v>#REF!</v>
      </c>
      <c r="K62" s="13" t="e">
        <f t="shared" si="140"/>
        <v>#REF!</v>
      </c>
      <c r="L62" s="13" t="e">
        <f t="shared" si="140"/>
        <v>#REF!</v>
      </c>
      <c r="M62" s="14" t="e">
        <f t="shared" si="25"/>
        <v>#REF!</v>
      </c>
      <c r="N62" s="14" t="e">
        <f t="shared" si="26"/>
        <v>#REF!</v>
      </c>
      <c r="O62" s="14" t="e">
        <f t="shared" ref="O62:P62" si="141">SUMIFS(#REF!,#REF!,$B62)</f>
        <v>#REF!</v>
      </c>
      <c r="P62" s="14" t="e">
        <f t="shared" si="141"/>
        <v>#REF!</v>
      </c>
      <c r="Q62" s="14" t="e">
        <f t="shared" si="7"/>
        <v>#REF!</v>
      </c>
      <c r="R62" s="14" t="e">
        <f t="shared" si="8"/>
        <v>#REF!</v>
      </c>
      <c r="S62" s="14" t="e">
        <f t="shared" si="9"/>
        <v>#REF!</v>
      </c>
      <c r="T62" s="14" t="e">
        <f t="shared" si="10"/>
        <v>#REF!</v>
      </c>
      <c r="U62" s="14" t="e">
        <f t="shared" si="11"/>
        <v>#REF!</v>
      </c>
      <c r="V62" s="14" t="e">
        <f t="shared" si="12"/>
        <v>#REF!</v>
      </c>
      <c r="W62" s="15" t="e">
        <f t="shared" si="13"/>
        <v>#REF!</v>
      </c>
      <c r="X62" s="15" t="e">
        <f t="shared" si="14"/>
        <v>#REF!</v>
      </c>
      <c r="Y62" s="15" t="e">
        <f t="shared" si="15"/>
        <v>#REF!</v>
      </c>
      <c r="Z62" s="10" t="e">
        <f t="shared" si="16"/>
        <v>#REF!</v>
      </c>
      <c r="AA62" s="10" t="e">
        <f t="shared" si="17"/>
        <v>#REF!</v>
      </c>
      <c r="AB62" s="14" t="e">
        <f t="shared" si="18"/>
        <v>#REF!</v>
      </c>
      <c r="AC62" s="14" t="e">
        <f t="shared" si="19"/>
        <v>#REF!</v>
      </c>
      <c r="AD62" s="14" t="e">
        <f t="shared" si="20"/>
        <v>#REF!</v>
      </c>
      <c r="AE62" s="14" t="e">
        <f t="shared" si="21"/>
        <v>#REF!</v>
      </c>
      <c r="AF62" s="10" t="e">
        <f t="shared" si="22"/>
        <v>#REF!</v>
      </c>
      <c r="AG62" s="10" t="e">
        <f t="shared" si="23"/>
        <v>#REF!</v>
      </c>
    </row>
    <row r="63" spans="1:33" ht="21.75" customHeight="1">
      <c r="A63" s="10" t="s">
        <v>77</v>
      </c>
      <c r="B63" s="10" t="s">
        <v>186</v>
      </c>
      <c r="C63" s="10" t="e">
        <f>COUNTIFS(#REF!,Sheet1!B63)</f>
        <v>#REF!</v>
      </c>
      <c r="D63" s="10" t="e">
        <f t="shared" si="0"/>
        <v>#REF!</v>
      </c>
      <c r="E63" s="10" t="e">
        <f t="shared" si="1"/>
        <v>#REF!</v>
      </c>
      <c r="F63" s="10" t="e">
        <f t="shared" si="2"/>
        <v>#REF!</v>
      </c>
      <c r="G63" s="10" t="e">
        <f t="shared" si="3"/>
        <v>#REF!</v>
      </c>
      <c r="H63" s="10" t="e">
        <f t="shared" si="4"/>
        <v>#REF!</v>
      </c>
      <c r="I63" s="10" t="e">
        <f t="shared" si="5"/>
        <v>#REF!</v>
      </c>
      <c r="J63" s="13" t="e">
        <f t="shared" ref="J63:L63" si="142">SUMIFS(#REF!,#REF!,$B63)</f>
        <v>#REF!</v>
      </c>
      <c r="K63" s="13" t="e">
        <f t="shared" si="142"/>
        <v>#REF!</v>
      </c>
      <c r="L63" s="13" t="e">
        <f t="shared" si="142"/>
        <v>#REF!</v>
      </c>
      <c r="M63" s="14" t="e">
        <f t="shared" si="25"/>
        <v>#REF!</v>
      </c>
      <c r="N63" s="14" t="e">
        <f t="shared" si="26"/>
        <v>#REF!</v>
      </c>
      <c r="O63" s="14" t="e">
        <f t="shared" ref="O63:P63" si="143">SUMIFS(#REF!,#REF!,$B63)</f>
        <v>#REF!</v>
      </c>
      <c r="P63" s="14" t="e">
        <f t="shared" si="143"/>
        <v>#REF!</v>
      </c>
      <c r="Q63" s="14" t="e">
        <f t="shared" si="7"/>
        <v>#REF!</v>
      </c>
      <c r="R63" s="14" t="e">
        <f t="shared" si="8"/>
        <v>#REF!</v>
      </c>
      <c r="S63" s="14" t="e">
        <f t="shared" si="9"/>
        <v>#REF!</v>
      </c>
      <c r="T63" s="14" t="e">
        <f t="shared" si="10"/>
        <v>#REF!</v>
      </c>
      <c r="U63" s="14" t="e">
        <f t="shared" si="11"/>
        <v>#REF!</v>
      </c>
      <c r="V63" s="14" t="e">
        <f t="shared" si="12"/>
        <v>#REF!</v>
      </c>
      <c r="W63" s="15" t="e">
        <f t="shared" si="13"/>
        <v>#REF!</v>
      </c>
      <c r="X63" s="15" t="e">
        <f t="shared" si="14"/>
        <v>#REF!</v>
      </c>
      <c r="Y63" s="15" t="e">
        <f t="shared" si="15"/>
        <v>#REF!</v>
      </c>
      <c r="Z63" s="10" t="e">
        <f t="shared" si="16"/>
        <v>#REF!</v>
      </c>
      <c r="AA63" s="10" t="e">
        <f t="shared" si="17"/>
        <v>#REF!</v>
      </c>
      <c r="AB63" s="14" t="e">
        <f t="shared" si="18"/>
        <v>#REF!</v>
      </c>
      <c r="AC63" s="14" t="e">
        <f t="shared" si="19"/>
        <v>#REF!</v>
      </c>
      <c r="AD63" s="14" t="e">
        <f t="shared" si="20"/>
        <v>#REF!</v>
      </c>
      <c r="AE63" s="14" t="e">
        <f t="shared" si="21"/>
        <v>#REF!</v>
      </c>
      <c r="AF63" s="10" t="e">
        <f t="shared" si="22"/>
        <v>#REF!</v>
      </c>
      <c r="AG63" s="10" t="e">
        <f t="shared" si="23"/>
        <v>#REF!</v>
      </c>
    </row>
    <row r="64" spans="1:33" ht="21.75" customHeight="1">
      <c r="A64" s="10" t="s">
        <v>77</v>
      </c>
      <c r="B64" s="10" t="s">
        <v>213</v>
      </c>
      <c r="C64" s="10" t="e">
        <f>COUNTIFS(#REF!,Sheet1!B64)</f>
        <v>#REF!</v>
      </c>
      <c r="D64" s="10" t="e">
        <f t="shared" si="0"/>
        <v>#REF!</v>
      </c>
      <c r="E64" s="10" t="e">
        <f t="shared" si="1"/>
        <v>#REF!</v>
      </c>
      <c r="F64" s="10" t="e">
        <f t="shared" si="2"/>
        <v>#REF!</v>
      </c>
      <c r="G64" s="10" t="e">
        <f t="shared" si="3"/>
        <v>#REF!</v>
      </c>
      <c r="H64" s="10" t="e">
        <f t="shared" si="4"/>
        <v>#REF!</v>
      </c>
      <c r="I64" s="10" t="e">
        <f t="shared" si="5"/>
        <v>#REF!</v>
      </c>
      <c r="J64" s="13" t="e">
        <f t="shared" ref="J64:L64" si="144">SUMIFS(#REF!,#REF!,$B64)</f>
        <v>#REF!</v>
      </c>
      <c r="K64" s="13" t="e">
        <f t="shared" si="144"/>
        <v>#REF!</v>
      </c>
      <c r="L64" s="13" t="e">
        <f t="shared" si="144"/>
        <v>#REF!</v>
      </c>
      <c r="M64" s="14" t="e">
        <f t="shared" si="25"/>
        <v>#REF!</v>
      </c>
      <c r="N64" s="14" t="e">
        <f t="shared" si="26"/>
        <v>#REF!</v>
      </c>
      <c r="O64" s="14" t="e">
        <f t="shared" ref="O64:P64" si="145">SUMIFS(#REF!,#REF!,$B64)</f>
        <v>#REF!</v>
      </c>
      <c r="P64" s="14" t="e">
        <f t="shared" si="145"/>
        <v>#REF!</v>
      </c>
      <c r="Q64" s="14" t="e">
        <f t="shared" si="7"/>
        <v>#REF!</v>
      </c>
      <c r="R64" s="14" t="e">
        <f t="shared" si="8"/>
        <v>#REF!</v>
      </c>
      <c r="S64" s="14" t="e">
        <f t="shared" si="9"/>
        <v>#REF!</v>
      </c>
      <c r="T64" s="14" t="e">
        <f t="shared" si="10"/>
        <v>#REF!</v>
      </c>
      <c r="U64" s="14" t="e">
        <f t="shared" si="11"/>
        <v>#REF!</v>
      </c>
      <c r="V64" s="14" t="e">
        <f t="shared" si="12"/>
        <v>#REF!</v>
      </c>
      <c r="W64" s="15" t="e">
        <f t="shared" si="13"/>
        <v>#REF!</v>
      </c>
      <c r="X64" s="15" t="e">
        <f t="shared" si="14"/>
        <v>#REF!</v>
      </c>
      <c r="Y64" s="15" t="e">
        <f t="shared" si="15"/>
        <v>#REF!</v>
      </c>
      <c r="Z64" s="10" t="e">
        <f t="shared" si="16"/>
        <v>#REF!</v>
      </c>
      <c r="AA64" s="10" t="e">
        <f t="shared" si="17"/>
        <v>#REF!</v>
      </c>
      <c r="AB64" s="14" t="e">
        <f t="shared" si="18"/>
        <v>#REF!</v>
      </c>
      <c r="AC64" s="14" t="e">
        <f t="shared" si="19"/>
        <v>#REF!</v>
      </c>
      <c r="AD64" s="14" t="e">
        <f t="shared" si="20"/>
        <v>#REF!</v>
      </c>
      <c r="AE64" s="14" t="e">
        <f t="shared" si="21"/>
        <v>#REF!</v>
      </c>
      <c r="AF64" s="10" t="e">
        <f t="shared" si="22"/>
        <v>#REF!</v>
      </c>
      <c r="AG64" s="10" t="e">
        <f t="shared" si="23"/>
        <v>#REF!</v>
      </c>
    </row>
    <row r="65" spans="1:33" ht="21.75" customHeight="1">
      <c r="A65" s="10" t="s">
        <v>77</v>
      </c>
      <c r="B65" s="10" t="s">
        <v>78</v>
      </c>
      <c r="C65" s="10" t="e">
        <f>COUNTIFS(#REF!,Sheet1!B65)</f>
        <v>#REF!</v>
      </c>
      <c r="D65" s="10" t="e">
        <f t="shared" si="0"/>
        <v>#REF!</v>
      </c>
      <c r="E65" s="10" t="e">
        <f t="shared" si="1"/>
        <v>#REF!</v>
      </c>
      <c r="F65" s="10" t="e">
        <f t="shared" si="2"/>
        <v>#REF!</v>
      </c>
      <c r="G65" s="10" t="e">
        <f t="shared" si="3"/>
        <v>#REF!</v>
      </c>
      <c r="H65" s="10" t="e">
        <f t="shared" si="4"/>
        <v>#REF!</v>
      </c>
      <c r="I65" s="10" t="e">
        <f t="shared" si="5"/>
        <v>#REF!</v>
      </c>
      <c r="J65" s="13" t="e">
        <f t="shared" ref="J65:L65" si="146">SUMIFS(#REF!,#REF!,$B65)</f>
        <v>#REF!</v>
      </c>
      <c r="K65" s="13" t="e">
        <f t="shared" si="146"/>
        <v>#REF!</v>
      </c>
      <c r="L65" s="13" t="e">
        <f t="shared" si="146"/>
        <v>#REF!</v>
      </c>
      <c r="M65" s="14" t="e">
        <f t="shared" si="25"/>
        <v>#REF!</v>
      </c>
      <c r="N65" s="14" t="e">
        <f t="shared" si="26"/>
        <v>#REF!</v>
      </c>
      <c r="O65" s="14" t="e">
        <f t="shared" ref="O65:P65" si="147">SUMIFS(#REF!,#REF!,$B65)</f>
        <v>#REF!</v>
      </c>
      <c r="P65" s="14" t="e">
        <f t="shared" si="147"/>
        <v>#REF!</v>
      </c>
      <c r="Q65" s="14" t="e">
        <f t="shared" si="7"/>
        <v>#REF!</v>
      </c>
      <c r="R65" s="14" t="e">
        <f t="shared" si="8"/>
        <v>#REF!</v>
      </c>
      <c r="S65" s="14" t="e">
        <f t="shared" si="9"/>
        <v>#REF!</v>
      </c>
      <c r="T65" s="14" t="e">
        <f t="shared" si="10"/>
        <v>#REF!</v>
      </c>
      <c r="U65" s="14" t="e">
        <f t="shared" si="11"/>
        <v>#REF!</v>
      </c>
      <c r="V65" s="14" t="e">
        <f t="shared" si="12"/>
        <v>#REF!</v>
      </c>
      <c r="W65" s="15" t="e">
        <f t="shared" si="13"/>
        <v>#REF!</v>
      </c>
      <c r="X65" s="15" t="e">
        <f t="shared" si="14"/>
        <v>#REF!</v>
      </c>
      <c r="Y65" s="15" t="e">
        <f t="shared" si="15"/>
        <v>#REF!</v>
      </c>
      <c r="Z65" s="10" t="e">
        <f t="shared" si="16"/>
        <v>#REF!</v>
      </c>
      <c r="AA65" s="10" t="e">
        <f t="shared" si="17"/>
        <v>#REF!</v>
      </c>
      <c r="AB65" s="14" t="e">
        <f t="shared" si="18"/>
        <v>#REF!</v>
      </c>
      <c r="AC65" s="14" t="e">
        <f t="shared" si="19"/>
        <v>#REF!</v>
      </c>
      <c r="AD65" s="14" t="e">
        <f t="shared" si="20"/>
        <v>#REF!</v>
      </c>
      <c r="AE65" s="14" t="e">
        <f t="shared" si="21"/>
        <v>#REF!</v>
      </c>
      <c r="AF65" s="10" t="e">
        <f t="shared" si="22"/>
        <v>#REF!</v>
      </c>
      <c r="AG65" s="10" t="e">
        <f t="shared" si="23"/>
        <v>#REF!</v>
      </c>
    </row>
    <row r="66" spans="1:33" ht="21.75" customHeight="1">
      <c r="A66" s="10" t="s">
        <v>270</v>
      </c>
      <c r="B66" s="10" t="s">
        <v>52</v>
      </c>
      <c r="C66" s="10" t="e">
        <f>COUNTIFS(#REF!,Sheet1!B66)</f>
        <v>#REF!</v>
      </c>
      <c r="D66" s="10" t="e">
        <f t="shared" si="0"/>
        <v>#REF!</v>
      </c>
      <c r="E66" s="10" t="e">
        <f t="shared" si="1"/>
        <v>#REF!</v>
      </c>
      <c r="F66" s="10" t="e">
        <f t="shared" si="2"/>
        <v>#REF!</v>
      </c>
      <c r="G66" s="10" t="e">
        <f t="shared" si="3"/>
        <v>#REF!</v>
      </c>
      <c r="H66" s="10" t="e">
        <f t="shared" si="4"/>
        <v>#REF!</v>
      </c>
      <c r="I66" s="10" t="e">
        <f t="shared" si="5"/>
        <v>#REF!</v>
      </c>
      <c r="J66" s="13" t="e">
        <f t="shared" ref="J66:L66" si="148">SUMIFS(#REF!,#REF!,$B66)</f>
        <v>#REF!</v>
      </c>
      <c r="K66" s="13" t="e">
        <f t="shared" si="148"/>
        <v>#REF!</v>
      </c>
      <c r="L66" s="13" t="e">
        <f t="shared" si="148"/>
        <v>#REF!</v>
      </c>
      <c r="M66" s="14" t="e">
        <f t="shared" si="25"/>
        <v>#REF!</v>
      </c>
      <c r="N66" s="14" t="e">
        <f t="shared" si="26"/>
        <v>#REF!</v>
      </c>
      <c r="O66" s="14" t="e">
        <f t="shared" ref="O66:P66" si="149">SUMIFS(#REF!,#REF!,$B66)</f>
        <v>#REF!</v>
      </c>
      <c r="P66" s="14" t="e">
        <f t="shared" si="149"/>
        <v>#REF!</v>
      </c>
      <c r="Q66" s="14" t="e">
        <f t="shared" si="7"/>
        <v>#REF!</v>
      </c>
      <c r="R66" s="14" t="e">
        <f t="shared" si="8"/>
        <v>#REF!</v>
      </c>
      <c r="S66" s="14" t="e">
        <f t="shared" si="9"/>
        <v>#REF!</v>
      </c>
      <c r="T66" s="14" t="e">
        <f t="shared" si="10"/>
        <v>#REF!</v>
      </c>
      <c r="U66" s="14" t="e">
        <f t="shared" si="11"/>
        <v>#REF!</v>
      </c>
      <c r="V66" s="14" t="e">
        <f t="shared" si="12"/>
        <v>#REF!</v>
      </c>
      <c r="W66" s="15" t="e">
        <f t="shared" si="13"/>
        <v>#REF!</v>
      </c>
      <c r="X66" s="15" t="e">
        <f t="shared" si="14"/>
        <v>#REF!</v>
      </c>
      <c r="Y66" s="15" t="e">
        <f t="shared" si="15"/>
        <v>#REF!</v>
      </c>
      <c r="Z66" s="10" t="e">
        <f t="shared" si="16"/>
        <v>#REF!</v>
      </c>
      <c r="AA66" s="10" t="e">
        <f t="shared" si="17"/>
        <v>#REF!</v>
      </c>
      <c r="AB66" s="14" t="e">
        <f t="shared" si="18"/>
        <v>#REF!</v>
      </c>
      <c r="AC66" s="14" t="e">
        <f t="shared" si="19"/>
        <v>#REF!</v>
      </c>
      <c r="AD66" s="14" t="e">
        <f t="shared" si="20"/>
        <v>#REF!</v>
      </c>
      <c r="AE66" s="14" t="e">
        <f t="shared" si="21"/>
        <v>#REF!</v>
      </c>
      <c r="AF66" s="10" t="e">
        <f t="shared" si="22"/>
        <v>#REF!</v>
      </c>
      <c r="AG66" s="10" t="e">
        <f t="shared" si="23"/>
        <v>#REF!</v>
      </c>
    </row>
    <row r="67" spans="1:33" ht="21.75" customHeight="1">
      <c r="A67" s="10" t="s">
        <v>270</v>
      </c>
      <c r="B67" s="10" t="s">
        <v>207</v>
      </c>
      <c r="C67" s="10" t="e">
        <f>COUNTIFS(#REF!,Sheet1!B67)</f>
        <v>#REF!</v>
      </c>
      <c r="D67" s="10" t="e">
        <f t="shared" si="0"/>
        <v>#REF!</v>
      </c>
      <c r="E67" s="10" t="e">
        <f t="shared" si="1"/>
        <v>#REF!</v>
      </c>
      <c r="F67" s="10" t="e">
        <f t="shared" si="2"/>
        <v>#REF!</v>
      </c>
      <c r="G67" s="10" t="e">
        <f t="shared" si="3"/>
        <v>#REF!</v>
      </c>
      <c r="H67" s="10" t="e">
        <f t="shared" si="4"/>
        <v>#REF!</v>
      </c>
      <c r="I67" s="10" t="e">
        <f t="shared" si="5"/>
        <v>#REF!</v>
      </c>
      <c r="J67" s="13" t="e">
        <f t="shared" ref="J67:L67" si="150">SUMIFS(#REF!,#REF!,$B67)</f>
        <v>#REF!</v>
      </c>
      <c r="K67" s="13" t="e">
        <f t="shared" si="150"/>
        <v>#REF!</v>
      </c>
      <c r="L67" s="13" t="e">
        <f t="shared" si="150"/>
        <v>#REF!</v>
      </c>
      <c r="M67" s="14" t="e">
        <f t="shared" si="25"/>
        <v>#REF!</v>
      </c>
      <c r="N67" s="14" t="e">
        <f t="shared" si="26"/>
        <v>#REF!</v>
      </c>
      <c r="O67" s="14" t="e">
        <f t="shared" ref="O67:P67" si="151">SUMIFS(#REF!,#REF!,$B67)</f>
        <v>#REF!</v>
      </c>
      <c r="P67" s="14" t="e">
        <f t="shared" si="151"/>
        <v>#REF!</v>
      </c>
      <c r="Q67" s="14" t="e">
        <f t="shared" si="7"/>
        <v>#REF!</v>
      </c>
      <c r="R67" s="14" t="e">
        <f t="shared" si="8"/>
        <v>#REF!</v>
      </c>
      <c r="S67" s="14" t="e">
        <f t="shared" si="9"/>
        <v>#REF!</v>
      </c>
      <c r="T67" s="14" t="e">
        <f t="shared" si="10"/>
        <v>#REF!</v>
      </c>
      <c r="U67" s="14" t="e">
        <f t="shared" si="11"/>
        <v>#REF!</v>
      </c>
      <c r="V67" s="14" t="e">
        <f t="shared" si="12"/>
        <v>#REF!</v>
      </c>
      <c r="W67" s="15" t="e">
        <f t="shared" si="13"/>
        <v>#REF!</v>
      </c>
      <c r="X67" s="15" t="e">
        <f t="shared" si="14"/>
        <v>#REF!</v>
      </c>
      <c r="Y67" s="15" t="e">
        <f t="shared" si="15"/>
        <v>#REF!</v>
      </c>
      <c r="Z67" s="10" t="e">
        <f t="shared" si="16"/>
        <v>#REF!</v>
      </c>
      <c r="AA67" s="10" t="e">
        <f t="shared" si="17"/>
        <v>#REF!</v>
      </c>
      <c r="AB67" s="14" t="e">
        <f t="shared" si="18"/>
        <v>#REF!</v>
      </c>
      <c r="AC67" s="14" t="e">
        <f t="shared" si="19"/>
        <v>#REF!</v>
      </c>
      <c r="AD67" s="14" t="e">
        <f t="shared" si="20"/>
        <v>#REF!</v>
      </c>
      <c r="AE67" s="14" t="e">
        <f t="shared" si="21"/>
        <v>#REF!</v>
      </c>
      <c r="AF67" s="10" t="e">
        <f t="shared" si="22"/>
        <v>#REF!</v>
      </c>
      <c r="AG67" s="10" t="e">
        <f t="shared" si="23"/>
        <v>#REF!</v>
      </c>
    </row>
    <row r="68" spans="1:33" ht="21.75" customHeight="1">
      <c r="A68" s="10" t="s">
        <v>270</v>
      </c>
      <c r="B68" s="10" t="s">
        <v>38</v>
      </c>
      <c r="C68" s="10" t="e">
        <f>COUNTIFS(#REF!,Sheet1!B68)</f>
        <v>#REF!</v>
      </c>
      <c r="D68" s="10" t="e">
        <f t="shared" si="0"/>
        <v>#REF!</v>
      </c>
      <c r="E68" s="10" t="e">
        <f t="shared" si="1"/>
        <v>#REF!</v>
      </c>
      <c r="F68" s="10" t="e">
        <f t="shared" si="2"/>
        <v>#REF!</v>
      </c>
      <c r="G68" s="10" t="e">
        <f t="shared" si="3"/>
        <v>#REF!</v>
      </c>
      <c r="H68" s="10" t="e">
        <f t="shared" si="4"/>
        <v>#REF!</v>
      </c>
      <c r="I68" s="10" t="e">
        <f t="shared" si="5"/>
        <v>#REF!</v>
      </c>
      <c r="J68" s="13" t="e">
        <f t="shared" ref="J68:L68" si="152">SUMIFS(#REF!,#REF!,$B68)</f>
        <v>#REF!</v>
      </c>
      <c r="K68" s="13" t="e">
        <f t="shared" si="152"/>
        <v>#REF!</v>
      </c>
      <c r="L68" s="13" t="e">
        <f t="shared" si="152"/>
        <v>#REF!</v>
      </c>
      <c r="M68" s="14" t="e">
        <f t="shared" si="25"/>
        <v>#REF!</v>
      </c>
      <c r="N68" s="14" t="e">
        <f t="shared" si="26"/>
        <v>#REF!</v>
      </c>
      <c r="O68" s="14" t="e">
        <f t="shared" ref="O68:P68" si="153">SUMIFS(#REF!,#REF!,$B68)</f>
        <v>#REF!</v>
      </c>
      <c r="P68" s="14" t="e">
        <f t="shared" si="153"/>
        <v>#REF!</v>
      </c>
      <c r="Q68" s="14" t="e">
        <f t="shared" si="7"/>
        <v>#REF!</v>
      </c>
      <c r="R68" s="14" t="e">
        <f t="shared" si="8"/>
        <v>#REF!</v>
      </c>
      <c r="S68" s="14" t="e">
        <f t="shared" si="9"/>
        <v>#REF!</v>
      </c>
      <c r="T68" s="14" t="e">
        <f t="shared" si="10"/>
        <v>#REF!</v>
      </c>
      <c r="U68" s="14" t="e">
        <f t="shared" si="11"/>
        <v>#REF!</v>
      </c>
      <c r="V68" s="14" t="e">
        <f t="shared" si="12"/>
        <v>#REF!</v>
      </c>
      <c r="W68" s="15" t="e">
        <f t="shared" si="13"/>
        <v>#REF!</v>
      </c>
      <c r="X68" s="15" t="e">
        <f t="shared" si="14"/>
        <v>#REF!</v>
      </c>
      <c r="Y68" s="15" t="e">
        <f t="shared" si="15"/>
        <v>#REF!</v>
      </c>
      <c r="Z68" s="10" t="e">
        <f t="shared" si="16"/>
        <v>#REF!</v>
      </c>
      <c r="AA68" s="10" t="e">
        <f t="shared" si="17"/>
        <v>#REF!</v>
      </c>
      <c r="AB68" s="14" t="e">
        <f t="shared" si="18"/>
        <v>#REF!</v>
      </c>
      <c r="AC68" s="14" t="e">
        <f t="shared" si="19"/>
        <v>#REF!</v>
      </c>
      <c r="AD68" s="14" t="e">
        <f t="shared" si="20"/>
        <v>#REF!</v>
      </c>
      <c r="AE68" s="14" t="e">
        <f t="shared" si="21"/>
        <v>#REF!</v>
      </c>
      <c r="AF68" s="10" t="e">
        <f t="shared" si="22"/>
        <v>#REF!</v>
      </c>
      <c r="AG68" s="10" t="e">
        <f t="shared" si="23"/>
        <v>#REF!</v>
      </c>
    </row>
    <row r="69" spans="1:33" ht="21.75" customHeight="1">
      <c r="A69" s="10" t="s">
        <v>270</v>
      </c>
      <c r="B69" s="10" t="s">
        <v>21</v>
      </c>
      <c r="C69" s="10" t="e">
        <f>COUNTIFS(#REF!,Sheet1!B69)</f>
        <v>#REF!</v>
      </c>
      <c r="D69" s="10" t="e">
        <f t="shared" si="0"/>
        <v>#REF!</v>
      </c>
      <c r="E69" s="10" t="e">
        <f t="shared" si="1"/>
        <v>#REF!</v>
      </c>
      <c r="F69" s="10" t="e">
        <f t="shared" si="2"/>
        <v>#REF!</v>
      </c>
      <c r="G69" s="10" t="e">
        <f t="shared" si="3"/>
        <v>#REF!</v>
      </c>
      <c r="H69" s="10" t="e">
        <f t="shared" si="4"/>
        <v>#REF!</v>
      </c>
      <c r="I69" s="10" t="e">
        <f t="shared" si="5"/>
        <v>#REF!</v>
      </c>
      <c r="J69" s="13" t="e">
        <f t="shared" ref="J69:L69" si="154">SUMIFS(#REF!,#REF!,$B69)</f>
        <v>#REF!</v>
      </c>
      <c r="K69" s="13" t="e">
        <f t="shared" si="154"/>
        <v>#REF!</v>
      </c>
      <c r="L69" s="13" t="e">
        <f t="shared" si="154"/>
        <v>#REF!</v>
      </c>
      <c r="M69" s="14" t="e">
        <f t="shared" si="25"/>
        <v>#REF!</v>
      </c>
      <c r="N69" s="14" t="e">
        <f t="shared" si="26"/>
        <v>#REF!</v>
      </c>
      <c r="O69" s="14" t="e">
        <f t="shared" ref="O69:P69" si="155">SUMIFS(#REF!,#REF!,$B69)</f>
        <v>#REF!</v>
      </c>
      <c r="P69" s="14" t="e">
        <f t="shared" si="155"/>
        <v>#REF!</v>
      </c>
      <c r="Q69" s="14" t="e">
        <f t="shared" si="7"/>
        <v>#REF!</v>
      </c>
      <c r="R69" s="14" t="e">
        <f t="shared" si="8"/>
        <v>#REF!</v>
      </c>
      <c r="S69" s="14" t="e">
        <f t="shared" si="9"/>
        <v>#REF!</v>
      </c>
      <c r="T69" s="14" t="e">
        <f t="shared" si="10"/>
        <v>#REF!</v>
      </c>
      <c r="U69" s="14" t="e">
        <f t="shared" si="11"/>
        <v>#REF!</v>
      </c>
      <c r="V69" s="14" t="e">
        <f t="shared" si="12"/>
        <v>#REF!</v>
      </c>
      <c r="W69" s="15" t="e">
        <f t="shared" si="13"/>
        <v>#REF!</v>
      </c>
      <c r="X69" s="15" t="e">
        <f t="shared" si="14"/>
        <v>#REF!</v>
      </c>
      <c r="Y69" s="15" t="e">
        <f t="shared" si="15"/>
        <v>#REF!</v>
      </c>
      <c r="Z69" s="10" t="e">
        <f t="shared" si="16"/>
        <v>#REF!</v>
      </c>
      <c r="AA69" s="10" t="e">
        <f t="shared" si="17"/>
        <v>#REF!</v>
      </c>
      <c r="AB69" s="14" t="e">
        <f t="shared" si="18"/>
        <v>#REF!</v>
      </c>
      <c r="AC69" s="14" t="e">
        <f t="shared" si="19"/>
        <v>#REF!</v>
      </c>
      <c r="AD69" s="14" t="e">
        <f t="shared" si="20"/>
        <v>#REF!</v>
      </c>
      <c r="AE69" s="14" t="e">
        <f t="shared" si="21"/>
        <v>#REF!</v>
      </c>
      <c r="AF69" s="10" t="e">
        <f t="shared" si="22"/>
        <v>#REF!</v>
      </c>
      <c r="AG69" s="10" t="e">
        <f t="shared" si="23"/>
        <v>#REF!</v>
      </c>
    </row>
    <row r="70" spans="1:33" ht="21.75" customHeight="1">
      <c r="A70" s="10" t="s">
        <v>270</v>
      </c>
      <c r="B70" s="10" t="s">
        <v>64</v>
      </c>
      <c r="C70" s="10" t="e">
        <f>COUNTIFS(#REF!,Sheet1!B70)</f>
        <v>#REF!</v>
      </c>
      <c r="D70" s="10" t="e">
        <f t="shared" si="0"/>
        <v>#REF!</v>
      </c>
      <c r="E70" s="10" t="e">
        <f t="shared" si="1"/>
        <v>#REF!</v>
      </c>
      <c r="F70" s="10" t="e">
        <f t="shared" si="2"/>
        <v>#REF!</v>
      </c>
      <c r="G70" s="10" t="e">
        <f t="shared" si="3"/>
        <v>#REF!</v>
      </c>
      <c r="H70" s="10" t="e">
        <f t="shared" si="4"/>
        <v>#REF!</v>
      </c>
      <c r="I70" s="10" t="e">
        <f t="shared" si="5"/>
        <v>#REF!</v>
      </c>
      <c r="J70" s="13" t="e">
        <f t="shared" ref="J70:L70" si="156">SUMIFS(#REF!,#REF!,$B70)</f>
        <v>#REF!</v>
      </c>
      <c r="K70" s="13" t="e">
        <f t="shared" si="156"/>
        <v>#REF!</v>
      </c>
      <c r="L70" s="13" t="e">
        <f t="shared" si="156"/>
        <v>#REF!</v>
      </c>
      <c r="M70" s="14" t="e">
        <f t="shared" si="25"/>
        <v>#REF!</v>
      </c>
      <c r="N70" s="14" t="e">
        <f t="shared" si="26"/>
        <v>#REF!</v>
      </c>
      <c r="O70" s="14" t="e">
        <f t="shared" ref="O70:P70" si="157">SUMIFS(#REF!,#REF!,$B70)</f>
        <v>#REF!</v>
      </c>
      <c r="P70" s="14" t="e">
        <f t="shared" si="157"/>
        <v>#REF!</v>
      </c>
      <c r="Q70" s="14" t="e">
        <f t="shared" si="7"/>
        <v>#REF!</v>
      </c>
      <c r="R70" s="14" t="e">
        <f t="shared" si="8"/>
        <v>#REF!</v>
      </c>
      <c r="S70" s="14" t="e">
        <f t="shared" si="9"/>
        <v>#REF!</v>
      </c>
      <c r="T70" s="14" t="e">
        <f t="shared" si="10"/>
        <v>#REF!</v>
      </c>
      <c r="U70" s="14" t="e">
        <f t="shared" si="11"/>
        <v>#REF!</v>
      </c>
      <c r="V70" s="14" t="e">
        <f t="shared" si="12"/>
        <v>#REF!</v>
      </c>
      <c r="W70" s="15" t="e">
        <f t="shared" si="13"/>
        <v>#REF!</v>
      </c>
      <c r="X70" s="15" t="e">
        <f t="shared" si="14"/>
        <v>#REF!</v>
      </c>
      <c r="Y70" s="15" t="e">
        <f t="shared" si="15"/>
        <v>#REF!</v>
      </c>
      <c r="Z70" s="10" t="e">
        <f t="shared" si="16"/>
        <v>#REF!</v>
      </c>
      <c r="AA70" s="10" t="e">
        <f t="shared" si="17"/>
        <v>#REF!</v>
      </c>
      <c r="AB70" s="14" t="e">
        <f t="shared" si="18"/>
        <v>#REF!</v>
      </c>
      <c r="AC70" s="14" t="e">
        <f t="shared" si="19"/>
        <v>#REF!</v>
      </c>
      <c r="AD70" s="14" t="e">
        <f t="shared" si="20"/>
        <v>#REF!</v>
      </c>
      <c r="AE70" s="14" t="e">
        <f t="shared" si="21"/>
        <v>#REF!</v>
      </c>
      <c r="AF70" s="10" t="e">
        <f t="shared" si="22"/>
        <v>#REF!</v>
      </c>
      <c r="AG70" s="10" t="e">
        <f t="shared" si="23"/>
        <v>#REF!</v>
      </c>
    </row>
    <row r="71" spans="1:33" ht="21.75" customHeight="1">
      <c r="A71" s="10" t="s">
        <v>270</v>
      </c>
      <c r="B71" s="10" t="s">
        <v>189</v>
      </c>
      <c r="C71" s="10" t="e">
        <f>COUNTIFS(#REF!,Sheet1!B71)</f>
        <v>#REF!</v>
      </c>
      <c r="D71" s="10" t="e">
        <f t="shared" si="0"/>
        <v>#REF!</v>
      </c>
      <c r="E71" s="10" t="e">
        <f t="shared" si="1"/>
        <v>#REF!</v>
      </c>
      <c r="F71" s="10" t="e">
        <f t="shared" si="2"/>
        <v>#REF!</v>
      </c>
      <c r="G71" s="10" t="e">
        <f t="shared" si="3"/>
        <v>#REF!</v>
      </c>
      <c r="H71" s="10" t="e">
        <f t="shared" si="4"/>
        <v>#REF!</v>
      </c>
      <c r="I71" s="10" t="e">
        <f t="shared" si="5"/>
        <v>#REF!</v>
      </c>
      <c r="J71" s="13" t="e">
        <f t="shared" ref="J71:L71" si="158">SUMIFS(#REF!,#REF!,$B71)</f>
        <v>#REF!</v>
      </c>
      <c r="K71" s="13" t="e">
        <f t="shared" si="158"/>
        <v>#REF!</v>
      </c>
      <c r="L71" s="13" t="e">
        <f t="shared" si="158"/>
        <v>#REF!</v>
      </c>
      <c r="M71" s="14" t="e">
        <f t="shared" si="25"/>
        <v>#REF!</v>
      </c>
      <c r="N71" s="14" t="e">
        <f t="shared" si="26"/>
        <v>#REF!</v>
      </c>
      <c r="O71" s="14" t="e">
        <f t="shared" ref="O71:P71" si="159">SUMIFS(#REF!,#REF!,$B71)</f>
        <v>#REF!</v>
      </c>
      <c r="P71" s="14" t="e">
        <f t="shared" si="159"/>
        <v>#REF!</v>
      </c>
      <c r="Q71" s="14" t="e">
        <f t="shared" si="7"/>
        <v>#REF!</v>
      </c>
      <c r="R71" s="14" t="e">
        <f t="shared" si="8"/>
        <v>#REF!</v>
      </c>
      <c r="S71" s="14" t="e">
        <f t="shared" si="9"/>
        <v>#REF!</v>
      </c>
      <c r="T71" s="14" t="e">
        <f t="shared" si="10"/>
        <v>#REF!</v>
      </c>
      <c r="U71" s="14" t="e">
        <f t="shared" si="11"/>
        <v>#REF!</v>
      </c>
      <c r="V71" s="14" t="e">
        <f t="shared" si="12"/>
        <v>#REF!</v>
      </c>
      <c r="W71" s="15" t="e">
        <f t="shared" si="13"/>
        <v>#REF!</v>
      </c>
      <c r="X71" s="15" t="e">
        <f t="shared" si="14"/>
        <v>#REF!</v>
      </c>
      <c r="Y71" s="15" t="e">
        <f t="shared" si="15"/>
        <v>#REF!</v>
      </c>
      <c r="Z71" s="10" t="e">
        <f t="shared" si="16"/>
        <v>#REF!</v>
      </c>
      <c r="AA71" s="10" t="e">
        <f t="shared" si="17"/>
        <v>#REF!</v>
      </c>
      <c r="AB71" s="14" t="e">
        <f t="shared" si="18"/>
        <v>#REF!</v>
      </c>
      <c r="AC71" s="14" t="e">
        <f t="shared" si="19"/>
        <v>#REF!</v>
      </c>
      <c r="AD71" s="14" t="e">
        <f t="shared" si="20"/>
        <v>#REF!</v>
      </c>
      <c r="AE71" s="14" t="e">
        <f t="shared" si="21"/>
        <v>#REF!</v>
      </c>
      <c r="AF71" s="10" t="e">
        <f t="shared" si="22"/>
        <v>#REF!</v>
      </c>
      <c r="AG71" s="10" t="e">
        <f t="shared" si="23"/>
        <v>#REF!</v>
      </c>
    </row>
    <row r="72" spans="1:33" ht="21.75" customHeight="1">
      <c r="A72" s="10" t="s">
        <v>270</v>
      </c>
      <c r="B72" s="10" t="s">
        <v>75</v>
      </c>
      <c r="C72" s="10" t="e">
        <f>COUNTIFS(#REF!,Sheet1!B72)</f>
        <v>#REF!</v>
      </c>
      <c r="D72" s="10" t="e">
        <f t="shared" si="0"/>
        <v>#REF!</v>
      </c>
      <c r="E72" s="10" t="e">
        <f t="shared" si="1"/>
        <v>#REF!</v>
      </c>
      <c r="F72" s="10" t="e">
        <f t="shared" si="2"/>
        <v>#REF!</v>
      </c>
      <c r="G72" s="10" t="e">
        <f t="shared" si="3"/>
        <v>#REF!</v>
      </c>
      <c r="H72" s="10" t="e">
        <f t="shared" si="4"/>
        <v>#REF!</v>
      </c>
      <c r="I72" s="10" t="e">
        <f t="shared" si="5"/>
        <v>#REF!</v>
      </c>
      <c r="J72" s="13" t="e">
        <f t="shared" ref="J72:L72" si="160">SUMIFS(#REF!,#REF!,$B72)</f>
        <v>#REF!</v>
      </c>
      <c r="K72" s="13" t="e">
        <f t="shared" si="160"/>
        <v>#REF!</v>
      </c>
      <c r="L72" s="13" t="e">
        <f t="shared" si="160"/>
        <v>#REF!</v>
      </c>
      <c r="M72" s="14" t="e">
        <f t="shared" si="25"/>
        <v>#REF!</v>
      </c>
      <c r="N72" s="14" t="e">
        <f t="shared" si="26"/>
        <v>#REF!</v>
      </c>
      <c r="O72" s="14" t="e">
        <f t="shared" ref="O72:P72" si="161">SUMIFS(#REF!,#REF!,$B72)</f>
        <v>#REF!</v>
      </c>
      <c r="P72" s="14" t="e">
        <f t="shared" si="161"/>
        <v>#REF!</v>
      </c>
      <c r="Q72" s="14" t="e">
        <f t="shared" si="7"/>
        <v>#REF!</v>
      </c>
      <c r="R72" s="14" t="e">
        <f t="shared" si="8"/>
        <v>#REF!</v>
      </c>
      <c r="S72" s="14" t="e">
        <f t="shared" si="9"/>
        <v>#REF!</v>
      </c>
      <c r="T72" s="14" t="e">
        <f t="shared" si="10"/>
        <v>#REF!</v>
      </c>
      <c r="U72" s="14" t="e">
        <f t="shared" si="11"/>
        <v>#REF!</v>
      </c>
      <c r="V72" s="14" t="e">
        <f t="shared" si="12"/>
        <v>#REF!</v>
      </c>
      <c r="W72" s="15" t="e">
        <f t="shared" si="13"/>
        <v>#REF!</v>
      </c>
      <c r="X72" s="15" t="e">
        <f t="shared" si="14"/>
        <v>#REF!</v>
      </c>
      <c r="Y72" s="15" t="e">
        <f t="shared" si="15"/>
        <v>#REF!</v>
      </c>
      <c r="Z72" s="10" t="e">
        <f t="shared" si="16"/>
        <v>#REF!</v>
      </c>
      <c r="AA72" s="10" t="e">
        <f t="shared" si="17"/>
        <v>#REF!</v>
      </c>
      <c r="AB72" s="14" t="e">
        <f t="shared" si="18"/>
        <v>#REF!</v>
      </c>
      <c r="AC72" s="14" t="e">
        <f t="shared" si="19"/>
        <v>#REF!</v>
      </c>
      <c r="AD72" s="14" t="e">
        <f t="shared" si="20"/>
        <v>#REF!</v>
      </c>
      <c r="AE72" s="14" t="e">
        <f t="shared" si="21"/>
        <v>#REF!</v>
      </c>
      <c r="AF72" s="10" t="e">
        <f t="shared" si="22"/>
        <v>#REF!</v>
      </c>
      <c r="AG72" s="10" t="e">
        <f t="shared" si="23"/>
        <v>#REF!</v>
      </c>
    </row>
    <row r="73" spans="1:33" ht="21.75" customHeight="1">
      <c r="A73" s="10" t="s">
        <v>42</v>
      </c>
      <c r="B73" s="10" t="s">
        <v>198</v>
      </c>
      <c r="C73" s="10" t="e">
        <f>COUNTIFS(#REF!,Sheet1!B73)</f>
        <v>#REF!</v>
      </c>
      <c r="D73" s="10" t="e">
        <f t="shared" si="0"/>
        <v>#REF!</v>
      </c>
      <c r="E73" s="10" t="e">
        <f t="shared" si="1"/>
        <v>#REF!</v>
      </c>
      <c r="F73" s="10" t="e">
        <f t="shared" si="2"/>
        <v>#REF!</v>
      </c>
      <c r="G73" s="10" t="e">
        <f t="shared" si="3"/>
        <v>#REF!</v>
      </c>
      <c r="H73" s="10" t="e">
        <f t="shared" si="4"/>
        <v>#REF!</v>
      </c>
      <c r="I73" s="10" t="e">
        <f t="shared" si="5"/>
        <v>#REF!</v>
      </c>
      <c r="J73" s="13" t="e">
        <f t="shared" ref="J73:L73" si="162">SUMIFS(#REF!,#REF!,$B73)</f>
        <v>#REF!</v>
      </c>
      <c r="K73" s="13" t="e">
        <f t="shared" si="162"/>
        <v>#REF!</v>
      </c>
      <c r="L73" s="13" t="e">
        <f t="shared" si="162"/>
        <v>#REF!</v>
      </c>
      <c r="M73" s="14" t="e">
        <f t="shared" si="25"/>
        <v>#REF!</v>
      </c>
      <c r="N73" s="14" t="e">
        <f t="shared" si="26"/>
        <v>#REF!</v>
      </c>
      <c r="O73" s="14" t="e">
        <f t="shared" ref="O73:P73" si="163">SUMIFS(#REF!,#REF!,$B73)</f>
        <v>#REF!</v>
      </c>
      <c r="P73" s="14" t="e">
        <f t="shared" si="163"/>
        <v>#REF!</v>
      </c>
      <c r="Q73" s="14" t="e">
        <f t="shared" si="7"/>
        <v>#REF!</v>
      </c>
      <c r="R73" s="14" t="e">
        <f t="shared" si="8"/>
        <v>#REF!</v>
      </c>
      <c r="S73" s="14" t="e">
        <f t="shared" si="9"/>
        <v>#REF!</v>
      </c>
      <c r="T73" s="14" t="e">
        <f t="shared" si="10"/>
        <v>#REF!</v>
      </c>
      <c r="U73" s="14" t="e">
        <f t="shared" si="11"/>
        <v>#REF!</v>
      </c>
      <c r="V73" s="14" t="e">
        <f t="shared" si="12"/>
        <v>#REF!</v>
      </c>
      <c r="W73" s="15" t="e">
        <f t="shared" si="13"/>
        <v>#REF!</v>
      </c>
      <c r="X73" s="15" t="e">
        <f t="shared" si="14"/>
        <v>#REF!</v>
      </c>
      <c r="Y73" s="15" t="e">
        <f t="shared" si="15"/>
        <v>#REF!</v>
      </c>
      <c r="Z73" s="10" t="e">
        <f t="shared" si="16"/>
        <v>#REF!</v>
      </c>
      <c r="AA73" s="10" t="e">
        <f t="shared" si="17"/>
        <v>#REF!</v>
      </c>
      <c r="AB73" s="14" t="e">
        <f t="shared" si="18"/>
        <v>#REF!</v>
      </c>
      <c r="AC73" s="14" t="e">
        <f t="shared" si="19"/>
        <v>#REF!</v>
      </c>
      <c r="AD73" s="14" t="e">
        <f t="shared" si="20"/>
        <v>#REF!</v>
      </c>
      <c r="AE73" s="14" t="e">
        <f t="shared" si="21"/>
        <v>#REF!</v>
      </c>
      <c r="AF73" s="10" t="e">
        <f t="shared" si="22"/>
        <v>#REF!</v>
      </c>
      <c r="AG73" s="10" t="e">
        <f t="shared" si="23"/>
        <v>#REF!</v>
      </c>
    </row>
    <row r="74" spans="1:33" ht="21.75" customHeight="1">
      <c r="A74" s="10" t="s">
        <v>42</v>
      </c>
      <c r="B74" s="10" t="s">
        <v>61</v>
      </c>
      <c r="C74" s="10" t="e">
        <f>COUNTIFS(#REF!,Sheet1!B74)</f>
        <v>#REF!</v>
      </c>
      <c r="D74" s="10" t="e">
        <f t="shared" si="0"/>
        <v>#REF!</v>
      </c>
      <c r="E74" s="10" t="e">
        <f t="shared" si="1"/>
        <v>#REF!</v>
      </c>
      <c r="F74" s="10" t="e">
        <f t="shared" si="2"/>
        <v>#REF!</v>
      </c>
      <c r="G74" s="10" t="e">
        <f t="shared" si="3"/>
        <v>#REF!</v>
      </c>
      <c r="H74" s="10" t="e">
        <f t="shared" si="4"/>
        <v>#REF!</v>
      </c>
      <c r="I74" s="10" t="e">
        <f t="shared" si="5"/>
        <v>#REF!</v>
      </c>
      <c r="J74" s="13" t="e">
        <f t="shared" ref="J74:L74" si="164">SUMIFS(#REF!,#REF!,$B74)</f>
        <v>#REF!</v>
      </c>
      <c r="K74" s="13" t="e">
        <f t="shared" si="164"/>
        <v>#REF!</v>
      </c>
      <c r="L74" s="13" t="e">
        <f t="shared" si="164"/>
        <v>#REF!</v>
      </c>
      <c r="M74" s="14" t="e">
        <f t="shared" si="25"/>
        <v>#REF!</v>
      </c>
      <c r="N74" s="14" t="e">
        <f t="shared" si="26"/>
        <v>#REF!</v>
      </c>
      <c r="O74" s="14" t="e">
        <f t="shared" ref="O74:P74" si="165">SUMIFS(#REF!,#REF!,$B74)</f>
        <v>#REF!</v>
      </c>
      <c r="P74" s="14" t="e">
        <f t="shared" si="165"/>
        <v>#REF!</v>
      </c>
      <c r="Q74" s="14" t="e">
        <f t="shared" si="7"/>
        <v>#REF!</v>
      </c>
      <c r="R74" s="14" t="e">
        <f t="shared" si="8"/>
        <v>#REF!</v>
      </c>
      <c r="S74" s="14" t="e">
        <f t="shared" si="9"/>
        <v>#REF!</v>
      </c>
      <c r="T74" s="14" t="e">
        <f t="shared" si="10"/>
        <v>#REF!</v>
      </c>
      <c r="U74" s="14" t="e">
        <f t="shared" si="11"/>
        <v>#REF!</v>
      </c>
      <c r="V74" s="14" t="e">
        <f t="shared" si="12"/>
        <v>#REF!</v>
      </c>
      <c r="W74" s="15" t="e">
        <f t="shared" si="13"/>
        <v>#REF!</v>
      </c>
      <c r="X74" s="15" t="e">
        <f t="shared" si="14"/>
        <v>#REF!</v>
      </c>
      <c r="Y74" s="15" t="e">
        <f t="shared" si="15"/>
        <v>#REF!</v>
      </c>
      <c r="Z74" s="10" t="e">
        <f t="shared" si="16"/>
        <v>#REF!</v>
      </c>
      <c r="AA74" s="10" t="e">
        <f t="shared" si="17"/>
        <v>#REF!</v>
      </c>
      <c r="AB74" s="14" t="e">
        <f t="shared" si="18"/>
        <v>#REF!</v>
      </c>
      <c r="AC74" s="14" t="e">
        <f t="shared" si="19"/>
        <v>#REF!</v>
      </c>
      <c r="AD74" s="14" t="e">
        <f t="shared" si="20"/>
        <v>#REF!</v>
      </c>
      <c r="AE74" s="14" t="e">
        <f t="shared" si="21"/>
        <v>#REF!</v>
      </c>
      <c r="AF74" s="10" t="e">
        <f t="shared" si="22"/>
        <v>#REF!</v>
      </c>
      <c r="AG74" s="10" t="e">
        <f t="shared" si="23"/>
        <v>#REF!</v>
      </c>
    </row>
    <row r="75" spans="1:33" ht="21.75" customHeight="1">
      <c r="A75" s="10" t="s">
        <v>42</v>
      </c>
      <c r="B75" s="10" t="s">
        <v>43</v>
      </c>
      <c r="C75" s="10" t="e">
        <f>COUNTIFS(#REF!,Sheet1!B75)</f>
        <v>#REF!</v>
      </c>
      <c r="D75" s="10" t="e">
        <f t="shared" si="0"/>
        <v>#REF!</v>
      </c>
      <c r="E75" s="10" t="e">
        <f t="shared" si="1"/>
        <v>#REF!</v>
      </c>
      <c r="F75" s="10" t="e">
        <f t="shared" si="2"/>
        <v>#REF!</v>
      </c>
      <c r="G75" s="10" t="e">
        <f t="shared" si="3"/>
        <v>#REF!</v>
      </c>
      <c r="H75" s="10" t="e">
        <f t="shared" si="4"/>
        <v>#REF!</v>
      </c>
      <c r="I75" s="10" t="e">
        <f t="shared" si="5"/>
        <v>#REF!</v>
      </c>
      <c r="J75" s="13" t="e">
        <f t="shared" ref="J75:L75" si="166">SUMIFS(#REF!,#REF!,$B75)</f>
        <v>#REF!</v>
      </c>
      <c r="K75" s="13" t="e">
        <f t="shared" si="166"/>
        <v>#REF!</v>
      </c>
      <c r="L75" s="13" t="e">
        <f t="shared" si="166"/>
        <v>#REF!</v>
      </c>
      <c r="M75" s="14" t="e">
        <f t="shared" si="25"/>
        <v>#REF!</v>
      </c>
      <c r="N75" s="14" t="e">
        <f t="shared" si="26"/>
        <v>#REF!</v>
      </c>
      <c r="O75" s="14" t="e">
        <f t="shared" ref="O75:P75" si="167">SUMIFS(#REF!,#REF!,$B75)</f>
        <v>#REF!</v>
      </c>
      <c r="P75" s="14" t="e">
        <f t="shared" si="167"/>
        <v>#REF!</v>
      </c>
      <c r="Q75" s="14" t="e">
        <f t="shared" si="7"/>
        <v>#REF!</v>
      </c>
      <c r="R75" s="14" t="e">
        <f t="shared" si="8"/>
        <v>#REF!</v>
      </c>
      <c r="S75" s="14" t="e">
        <f t="shared" si="9"/>
        <v>#REF!</v>
      </c>
      <c r="T75" s="14" t="e">
        <f t="shared" si="10"/>
        <v>#REF!</v>
      </c>
      <c r="U75" s="14" t="e">
        <f t="shared" si="11"/>
        <v>#REF!</v>
      </c>
      <c r="V75" s="14" t="e">
        <f t="shared" si="12"/>
        <v>#REF!</v>
      </c>
      <c r="W75" s="15" t="e">
        <f t="shared" si="13"/>
        <v>#REF!</v>
      </c>
      <c r="X75" s="15" t="e">
        <f t="shared" si="14"/>
        <v>#REF!</v>
      </c>
      <c r="Y75" s="15" t="e">
        <f t="shared" si="15"/>
        <v>#REF!</v>
      </c>
      <c r="Z75" s="10" t="e">
        <f t="shared" si="16"/>
        <v>#REF!</v>
      </c>
      <c r="AA75" s="10" t="e">
        <f t="shared" si="17"/>
        <v>#REF!</v>
      </c>
      <c r="AB75" s="14" t="e">
        <f t="shared" si="18"/>
        <v>#REF!</v>
      </c>
      <c r="AC75" s="14" t="e">
        <f t="shared" si="19"/>
        <v>#REF!</v>
      </c>
      <c r="AD75" s="14" t="e">
        <f t="shared" si="20"/>
        <v>#REF!</v>
      </c>
      <c r="AE75" s="14" t="e">
        <f t="shared" si="21"/>
        <v>#REF!</v>
      </c>
      <c r="AF75" s="10" t="e">
        <f t="shared" si="22"/>
        <v>#REF!</v>
      </c>
      <c r="AG75" s="10" t="e">
        <f t="shared" si="23"/>
        <v>#REF!</v>
      </c>
    </row>
    <row r="76" spans="1:33" ht="21.75" customHeight="1">
      <c r="A76" s="10" t="s">
        <v>42</v>
      </c>
      <c r="B76" s="10" t="s">
        <v>55</v>
      </c>
      <c r="C76" s="10" t="e">
        <f>COUNTIFS(#REF!,Sheet1!B76)</f>
        <v>#REF!</v>
      </c>
      <c r="D76" s="10" t="e">
        <f t="shared" si="0"/>
        <v>#REF!</v>
      </c>
      <c r="E76" s="10" t="e">
        <f t="shared" si="1"/>
        <v>#REF!</v>
      </c>
      <c r="F76" s="10" t="e">
        <f t="shared" si="2"/>
        <v>#REF!</v>
      </c>
      <c r="G76" s="10" t="e">
        <f t="shared" si="3"/>
        <v>#REF!</v>
      </c>
      <c r="H76" s="10" t="e">
        <f t="shared" si="4"/>
        <v>#REF!</v>
      </c>
      <c r="I76" s="10" t="e">
        <f t="shared" si="5"/>
        <v>#REF!</v>
      </c>
      <c r="J76" s="13" t="e">
        <f t="shared" ref="J76:L76" si="168">SUMIFS(#REF!,#REF!,$B76)</f>
        <v>#REF!</v>
      </c>
      <c r="K76" s="13" t="e">
        <f t="shared" si="168"/>
        <v>#REF!</v>
      </c>
      <c r="L76" s="13" t="e">
        <f t="shared" si="168"/>
        <v>#REF!</v>
      </c>
      <c r="M76" s="14" t="e">
        <f t="shared" si="25"/>
        <v>#REF!</v>
      </c>
      <c r="N76" s="14" t="e">
        <f t="shared" si="26"/>
        <v>#REF!</v>
      </c>
      <c r="O76" s="14" t="e">
        <f t="shared" ref="O76:P76" si="169">SUMIFS(#REF!,#REF!,$B76)</f>
        <v>#REF!</v>
      </c>
      <c r="P76" s="14" t="e">
        <f t="shared" si="169"/>
        <v>#REF!</v>
      </c>
      <c r="Q76" s="14" t="e">
        <f t="shared" si="7"/>
        <v>#REF!</v>
      </c>
      <c r="R76" s="14" t="e">
        <f t="shared" si="8"/>
        <v>#REF!</v>
      </c>
      <c r="S76" s="14" t="e">
        <f t="shared" si="9"/>
        <v>#REF!</v>
      </c>
      <c r="T76" s="14" t="e">
        <f t="shared" si="10"/>
        <v>#REF!</v>
      </c>
      <c r="U76" s="14" t="e">
        <f t="shared" si="11"/>
        <v>#REF!</v>
      </c>
      <c r="V76" s="14" t="e">
        <f t="shared" si="12"/>
        <v>#REF!</v>
      </c>
      <c r="W76" s="15" t="e">
        <f t="shared" si="13"/>
        <v>#REF!</v>
      </c>
      <c r="X76" s="15" t="e">
        <f t="shared" si="14"/>
        <v>#REF!</v>
      </c>
      <c r="Y76" s="15" t="e">
        <f t="shared" si="15"/>
        <v>#REF!</v>
      </c>
      <c r="Z76" s="10" t="e">
        <f t="shared" si="16"/>
        <v>#REF!</v>
      </c>
      <c r="AA76" s="10" t="e">
        <f t="shared" si="17"/>
        <v>#REF!</v>
      </c>
      <c r="AB76" s="14" t="e">
        <f t="shared" si="18"/>
        <v>#REF!</v>
      </c>
      <c r="AC76" s="14" t="e">
        <f t="shared" si="19"/>
        <v>#REF!</v>
      </c>
      <c r="AD76" s="14" t="e">
        <f t="shared" si="20"/>
        <v>#REF!</v>
      </c>
      <c r="AE76" s="14" t="e">
        <f t="shared" si="21"/>
        <v>#REF!</v>
      </c>
      <c r="AF76" s="10" t="e">
        <f t="shared" si="22"/>
        <v>#REF!</v>
      </c>
      <c r="AG76" s="10" t="e">
        <f t="shared" si="23"/>
        <v>#REF!</v>
      </c>
    </row>
    <row r="77" spans="1:33" ht="21.75" customHeight="1">
      <c r="A77" s="10" t="s">
        <v>42</v>
      </c>
      <c r="B77" s="10" t="s">
        <v>65</v>
      </c>
      <c r="C77" s="10" t="e">
        <f>COUNTIFS(#REF!,Sheet1!B77)</f>
        <v>#REF!</v>
      </c>
      <c r="D77" s="10" t="e">
        <f t="shared" si="0"/>
        <v>#REF!</v>
      </c>
      <c r="E77" s="10" t="e">
        <f t="shared" si="1"/>
        <v>#REF!</v>
      </c>
      <c r="F77" s="10" t="e">
        <f t="shared" si="2"/>
        <v>#REF!</v>
      </c>
      <c r="G77" s="10" t="e">
        <f t="shared" si="3"/>
        <v>#REF!</v>
      </c>
      <c r="H77" s="10" t="e">
        <f t="shared" si="4"/>
        <v>#REF!</v>
      </c>
      <c r="I77" s="10" t="e">
        <f t="shared" si="5"/>
        <v>#REF!</v>
      </c>
      <c r="J77" s="13" t="e">
        <f t="shared" ref="J77:L77" si="170">SUMIFS(#REF!,#REF!,$B77)</f>
        <v>#REF!</v>
      </c>
      <c r="K77" s="13" t="e">
        <f t="shared" si="170"/>
        <v>#REF!</v>
      </c>
      <c r="L77" s="13" t="e">
        <f t="shared" si="170"/>
        <v>#REF!</v>
      </c>
      <c r="M77" s="14" t="e">
        <f t="shared" si="25"/>
        <v>#REF!</v>
      </c>
      <c r="N77" s="14" t="e">
        <f t="shared" si="26"/>
        <v>#REF!</v>
      </c>
      <c r="O77" s="14" t="e">
        <f t="shared" ref="O77:P77" si="171">SUMIFS(#REF!,#REF!,$B77)</f>
        <v>#REF!</v>
      </c>
      <c r="P77" s="14" t="e">
        <f t="shared" si="171"/>
        <v>#REF!</v>
      </c>
      <c r="Q77" s="14" t="e">
        <f t="shared" si="7"/>
        <v>#REF!</v>
      </c>
      <c r="R77" s="14" t="e">
        <f t="shared" si="8"/>
        <v>#REF!</v>
      </c>
      <c r="S77" s="14" t="e">
        <f t="shared" si="9"/>
        <v>#REF!</v>
      </c>
      <c r="T77" s="14" t="e">
        <f t="shared" si="10"/>
        <v>#REF!</v>
      </c>
      <c r="U77" s="14" t="e">
        <f t="shared" si="11"/>
        <v>#REF!</v>
      </c>
      <c r="V77" s="14" t="e">
        <f t="shared" si="12"/>
        <v>#REF!</v>
      </c>
      <c r="W77" s="15" t="e">
        <f t="shared" si="13"/>
        <v>#REF!</v>
      </c>
      <c r="X77" s="15" t="e">
        <f t="shared" si="14"/>
        <v>#REF!</v>
      </c>
      <c r="Y77" s="15" t="e">
        <f t="shared" si="15"/>
        <v>#REF!</v>
      </c>
      <c r="Z77" s="10" t="e">
        <f t="shared" si="16"/>
        <v>#REF!</v>
      </c>
      <c r="AA77" s="10" t="e">
        <f t="shared" si="17"/>
        <v>#REF!</v>
      </c>
      <c r="AB77" s="14" t="e">
        <f t="shared" si="18"/>
        <v>#REF!</v>
      </c>
      <c r="AC77" s="14" t="e">
        <f t="shared" si="19"/>
        <v>#REF!</v>
      </c>
      <c r="AD77" s="14" t="e">
        <f t="shared" si="20"/>
        <v>#REF!</v>
      </c>
      <c r="AE77" s="14" t="e">
        <f t="shared" si="21"/>
        <v>#REF!</v>
      </c>
      <c r="AF77" s="10" t="e">
        <f t="shared" si="22"/>
        <v>#REF!</v>
      </c>
      <c r="AG77" s="10" t="e">
        <f t="shared" si="23"/>
        <v>#REF!</v>
      </c>
    </row>
    <row r="78" spans="1:33" ht="21.75" customHeight="1">
      <c r="A78" s="10" t="s">
        <v>42</v>
      </c>
      <c r="B78" s="10" t="s">
        <v>187</v>
      </c>
      <c r="C78" s="10" t="e">
        <f>COUNTIFS(#REF!,Sheet1!B78)</f>
        <v>#REF!</v>
      </c>
      <c r="D78" s="10" t="e">
        <f t="shared" si="0"/>
        <v>#REF!</v>
      </c>
      <c r="E78" s="10" t="e">
        <f t="shared" si="1"/>
        <v>#REF!</v>
      </c>
      <c r="F78" s="10" t="e">
        <f t="shared" si="2"/>
        <v>#REF!</v>
      </c>
      <c r="G78" s="10" t="e">
        <f t="shared" si="3"/>
        <v>#REF!</v>
      </c>
      <c r="H78" s="10" t="e">
        <f t="shared" si="4"/>
        <v>#REF!</v>
      </c>
      <c r="I78" s="10" t="e">
        <f t="shared" si="5"/>
        <v>#REF!</v>
      </c>
      <c r="J78" s="13" t="e">
        <f t="shared" ref="J78:L78" si="172">SUMIFS(#REF!,#REF!,$B78)</f>
        <v>#REF!</v>
      </c>
      <c r="K78" s="13" t="e">
        <f t="shared" si="172"/>
        <v>#REF!</v>
      </c>
      <c r="L78" s="13" t="e">
        <f t="shared" si="172"/>
        <v>#REF!</v>
      </c>
      <c r="M78" s="14" t="e">
        <f t="shared" si="25"/>
        <v>#REF!</v>
      </c>
      <c r="N78" s="14" t="e">
        <f t="shared" si="26"/>
        <v>#REF!</v>
      </c>
      <c r="O78" s="14" t="e">
        <f t="shared" ref="O78:P78" si="173">SUMIFS(#REF!,#REF!,$B78)</f>
        <v>#REF!</v>
      </c>
      <c r="P78" s="14" t="e">
        <f t="shared" si="173"/>
        <v>#REF!</v>
      </c>
      <c r="Q78" s="14" t="e">
        <f t="shared" si="7"/>
        <v>#REF!</v>
      </c>
      <c r="R78" s="14" t="e">
        <f t="shared" si="8"/>
        <v>#REF!</v>
      </c>
      <c r="S78" s="14" t="e">
        <f t="shared" si="9"/>
        <v>#REF!</v>
      </c>
      <c r="T78" s="14" t="e">
        <f t="shared" si="10"/>
        <v>#REF!</v>
      </c>
      <c r="U78" s="14" t="e">
        <f t="shared" si="11"/>
        <v>#REF!</v>
      </c>
      <c r="V78" s="14" t="e">
        <f t="shared" si="12"/>
        <v>#REF!</v>
      </c>
      <c r="W78" s="15" t="e">
        <f t="shared" si="13"/>
        <v>#REF!</v>
      </c>
      <c r="X78" s="15" t="e">
        <f t="shared" si="14"/>
        <v>#REF!</v>
      </c>
      <c r="Y78" s="15" t="e">
        <f t="shared" si="15"/>
        <v>#REF!</v>
      </c>
      <c r="Z78" s="10" t="e">
        <f t="shared" si="16"/>
        <v>#REF!</v>
      </c>
      <c r="AA78" s="10" t="e">
        <f t="shared" si="17"/>
        <v>#REF!</v>
      </c>
      <c r="AB78" s="14" t="e">
        <f t="shared" si="18"/>
        <v>#REF!</v>
      </c>
      <c r="AC78" s="14" t="e">
        <f t="shared" si="19"/>
        <v>#REF!</v>
      </c>
      <c r="AD78" s="14" t="e">
        <f t="shared" si="20"/>
        <v>#REF!</v>
      </c>
      <c r="AE78" s="14" t="e">
        <f t="shared" si="21"/>
        <v>#REF!</v>
      </c>
      <c r="AF78" s="10" t="e">
        <f t="shared" si="22"/>
        <v>#REF!</v>
      </c>
      <c r="AG78" s="10" t="e">
        <f t="shared" si="23"/>
        <v>#REF!</v>
      </c>
    </row>
    <row r="79" spans="1:33" ht="21.75" customHeight="1">
      <c r="A79" s="10" t="s">
        <v>42</v>
      </c>
      <c r="B79" s="10" t="s">
        <v>199</v>
      </c>
      <c r="C79" s="10" t="e">
        <f>COUNTIFS(#REF!,Sheet1!B79)</f>
        <v>#REF!</v>
      </c>
      <c r="D79" s="10" t="e">
        <f t="shared" si="0"/>
        <v>#REF!</v>
      </c>
      <c r="E79" s="10" t="e">
        <f t="shared" si="1"/>
        <v>#REF!</v>
      </c>
      <c r="F79" s="10" t="e">
        <f t="shared" si="2"/>
        <v>#REF!</v>
      </c>
      <c r="G79" s="10" t="e">
        <f t="shared" si="3"/>
        <v>#REF!</v>
      </c>
      <c r="H79" s="10" t="e">
        <f t="shared" si="4"/>
        <v>#REF!</v>
      </c>
      <c r="I79" s="10" t="e">
        <f t="shared" si="5"/>
        <v>#REF!</v>
      </c>
      <c r="J79" s="13" t="e">
        <f t="shared" ref="J79:L79" si="174">SUMIFS(#REF!,#REF!,$B79)</f>
        <v>#REF!</v>
      </c>
      <c r="K79" s="13" t="e">
        <f t="shared" si="174"/>
        <v>#REF!</v>
      </c>
      <c r="L79" s="13" t="e">
        <f t="shared" si="174"/>
        <v>#REF!</v>
      </c>
      <c r="M79" s="14" t="e">
        <f t="shared" si="25"/>
        <v>#REF!</v>
      </c>
      <c r="N79" s="14" t="e">
        <f t="shared" si="26"/>
        <v>#REF!</v>
      </c>
      <c r="O79" s="14" t="e">
        <f t="shared" ref="O79:P79" si="175">SUMIFS(#REF!,#REF!,$B79)</f>
        <v>#REF!</v>
      </c>
      <c r="P79" s="14" t="e">
        <f t="shared" si="175"/>
        <v>#REF!</v>
      </c>
      <c r="Q79" s="14" t="e">
        <f t="shared" si="7"/>
        <v>#REF!</v>
      </c>
      <c r="R79" s="14" t="e">
        <f t="shared" si="8"/>
        <v>#REF!</v>
      </c>
      <c r="S79" s="14" t="e">
        <f t="shared" si="9"/>
        <v>#REF!</v>
      </c>
      <c r="T79" s="14" t="e">
        <f t="shared" si="10"/>
        <v>#REF!</v>
      </c>
      <c r="U79" s="14" t="e">
        <f t="shared" si="11"/>
        <v>#REF!</v>
      </c>
      <c r="V79" s="14" t="e">
        <f t="shared" si="12"/>
        <v>#REF!</v>
      </c>
      <c r="W79" s="15" t="e">
        <f t="shared" si="13"/>
        <v>#REF!</v>
      </c>
      <c r="X79" s="15" t="e">
        <f t="shared" si="14"/>
        <v>#REF!</v>
      </c>
      <c r="Y79" s="15" t="e">
        <f t="shared" si="15"/>
        <v>#REF!</v>
      </c>
      <c r="Z79" s="10" t="e">
        <f t="shared" si="16"/>
        <v>#REF!</v>
      </c>
      <c r="AA79" s="10" t="e">
        <f t="shared" si="17"/>
        <v>#REF!</v>
      </c>
      <c r="AB79" s="14" t="e">
        <f t="shared" si="18"/>
        <v>#REF!</v>
      </c>
      <c r="AC79" s="14" t="e">
        <f t="shared" si="19"/>
        <v>#REF!</v>
      </c>
      <c r="AD79" s="14" t="e">
        <f t="shared" si="20"/>
        <v>#REF!</v>
      </c>
      <c r="AE79" s="14" t="e">
        <f t="shared" si="21"/>
        <v>#REF!</v>
      </c>
      <c r="AF79" s="10" t="e">
        <f t="shared" si="22"/>
        <v>#REF!</v>
      </c>
      <c r="AG79" s="10" t="e">
        <f t="shared" si="23"/>
        <v>#REF!</v>
      </c>
    </row>
    <row r="80" spans="1:33" ht="21.75" customHeight="1">
      <c r="A80" s="10" t="s">
        <v>271</v>
      </c>
      <c r="B80" s="10" t="s">
        <v>272</v>
      </c>
      <c r="C80" s="10" t="e">
        <f>COUNTIFS(#REF!,Sheet1!B80)</f>
        <v>#REF!</v>
      </c>
      <c r="D80" s="10" t="e">
        <f t="shared" si="0"/>
        <v>#REF!</v>
      </c>
      <c r="E80" s="10" t="e">
        <f t="shared" si="1"/>
        <v>#REF!</v>
      </c>
      <c r="F80" s="10" t="e">
        <f t="shared" si="2"/>
        <v>#REF!</v>
      </c>
      <c r="G80" s="10" t="e">
        <f t="shared" si="3"/>
        <v>#REF!</v>
      </c>
      <c r="H80" s="10" t="e">
        <f t="shared" si="4"/>
        <v>#REF!</v>
      </c>
      <c r="I80" s="10" t="e">
        <f t="shared" si="5"/>
        <v>#REF!</v>
      </c>
      <c r="J80" s="13" t="e">
        <f t="shared" ref="J80:L80" si="176">SUMIFS(#REF!,#REF!,$B80)</f>
        <v>#REF!</v>
      </c>
      <c r="K80" s="13" t="e">
        <f t="shared" si="176"/>
        <v>#REF!</v>
      </c>
      <c r="L80" s="13" t="e">
        <f t="shared" si="176"/>
        <v>#REF!</v>
      </c>
      <c r="M80" s="14" t="e">
        <f t="shared" si="25"/>
        <v>#REF!</v>
      </c>
      <c r="N80" s="14" t="e">
        <f t="shared" si="26"/>
        <v>#REF!</v>
      </c>
      <c r="O80" s="14" t="e">
        <f t="shared" ref="O80:P80" si="177">SUMIFS(#REF!,#REF!,$B80)</f>
        <v>#REF!</v>
      </c>
      <c r="P80" s="14" t="e">
        <f t="shared" si="177"/>
        <v>#REF!</v>
      </c>
      <c r="Q80" s="14" t="e">
        <f t="shared" si="7"/>
        <v>#REF!</v>
      </c>
      <c r="R80" s="14" t="e">
        <f t="shared" si="8"/>
        <v>#REF!</v>
      </c>
      <c r="S80" s="14" t="e">
        <f t="shared" si="9"/>
        <v>#REF!</v>
      </c>
      <c r="T80" s="14" t="e">
        <f t="shared" si="10"/>
        <v>#REF!</v>
      </c>
      <c r="U80" s="14" t="e">
        <f t="shared" si="11"/>
        <v>#REF!</v>
      </c>
      <c r="V80" s="14" t="e">
        <f t="shared" si="12"/>
        <v>#REF!</v>
      </c>
      <c r="W80" s="15" t="e">
        <f t="shared" si="13"/>
        <v>#REF!</v>
      </c>
      <c r="X80" s="15" t="e">
        <f t="shared" si="14"/>
        <v>#REF!</v>
      </c>
      <c r="Y80" s="15" t="e">
        <f t="shared" si="15"/>
        <v>#REF!</v>
      </c>
      <c r="Z80" s="10" t="e">
        <f t="shared" si="16"/>
        <v>#REF!</v>
      </c>
      <c r="AA80" s="10" t="e">
        <f t="shared" si="17"/>
        <v>#REF!</v>
      </c>
      <c r="AB80" s="14" t="e">
        <f t="shared" si="18"/>
        <v>#REF!</v>
      </c>
      <c r="AC80" s="14" t="e">
        <f t="shared" si="19"/>
        <v>#REF!</v>
      </c>
      <c r="AD80" s="14" t="e">
        <f t="shared" si="20"/>
        <v>#REF!</v>
      </c>
      <c r="AE80" s="14" t="e">
        <f t="shared" si="21"/>
        <v>#REF!</v>
      </c>
      <c r="AF80" s="10" t="e">
        <f t="shared" si="22"/>
        <v>#REF!</v>
      </c>
      <c r="AG80" s="10" t="e">
        <f t="shared" si="23"/>
        <v>#REF!</v>
      </c>
    </row>
    <row r="81" spans="1:33" ht="21.75" customHeight="1">
      <c r="A81" s="10"/>
      <c r="B81" s="10"/>
      <c r="C81" s="16" t="e">
        <f t="shared" ref="C81:AE81" si="178">SUBTOTAL(9,C4:C80)</f>
        <v>#REF!</v>
      </c>
      <c r="D81" s="16" t="e">
        <f t="shared" si="178"/>
        <v>#REF!</v>
      </c>
      <c r="E81" s="16" t="e">
        <f t="shared" si="178"/>
        <v>#REF!</v>
      </c>
      <c r="F81" s="16" t="e">
        <f t="shared" si="178"/>
        <v>#REF!</v>
      </c>
      <c r="G81" s="16" t="e">
        <f t="shared" si="178"/>
        <v>#REF!</v>
      </c>
      <c r="H81" s="16" t="e">
        <f t="shared" si="178"/>
        <v>#REF!</v>
      </c>
      <c r="I81" s="16" t="e">
        <f t="shared" si="178"/>
        <v>#REF!</v>
      </c>
      <c r="J81" s="17" t="e">
        <f t="shared" si="178"/>
        <v>#REF!</v>
      </c>
      <c r="K81" s="17" t="e">
        <f t="shared" si="178"/>
        <v>#REF!</v>
      </c>
      <c r="L81" s="17" t="e">
        <f t="shared" si="178"/>
        <v>#REF!</v>
      </c>
      <c r="M81" s="16" t="e">
        <f t="shared" si="178"/>
        <v>#REF!</v>
      </c>
      <c r="N81" s="16" t="e">
        <f t="shared" si="178"/>
        <v>#REF!</v>
      </c>
      <c r="O81" s="16" t="e">
        <f t="shared" si="178"/>
        <v>#REF!</v>
      </c>
      <c r="P81" s="16" t="e">
        <f t="shared" si="178"/>
        <v>#REF!</v>
      </c>
      <c r="Q81" s="16" t="e">
        <f t="shared" si="178"/>
        <v>#REF!</v>
      </c>
      <c r="R81" s="16" t="e">
        <f t="shared" si="178"/>
        <v>#REF!</v>
      </c>
      <c r="S81" s="16" t="e">
        <f t="shared" si="178"/>
        <v>#REF!</v>
      </c>
      <c r="T81" s="16" t="e">
        <f t="shared" si="178"/>
        <v>#REF!</v>
      </c>
      <c r="U81" s="16" t="e">
        <f t="shared" si="178"/>
        <v>#REF!</v>
      </c>
      <c r="V81" s="16" t="e">
        <f t="shared" si="178"/>
        <v>#REF!</v>
      </c>
      <c r="W81" s="16" t="e">
        <f t="shared" si="178"/>
        <v>#REF!</v>
      </c>
      <c r="X81" s="16" t="e">
        <f t="shared" si="178"/>
        <v>#REF!</v>
      </c>
      <c r="Y81" s="16" t="e">
        <f t="shared" si="178"/>
        <v>#REF!</v>
      </c>
      <c r="Z81" s="16" t="e">
        <f t="shared" si="178"/>
        <v>#REF!</v>
      </c>
      <c r="AA81" s="16" t="e">
        <f t="shared" si="178"/>
        <v>#REF!</v>
      </c>
      <c r="AB81" s="16" t="e">
        <f t="shared" si="178"/>
        <v>#REF!</v>
      </c>
      <c r="AC81" s="16" t="e">
        <f t="shared" si="178"/>
        <v>#REF!</v>
      </c>
      <c r="AD81" s="16" t="e">
        <f t="shared" si="178"/>
        <v>#REF!</v>
      </c>
      <c r="AE81" s="16" t="e">
        <f t="shared" si="178"/>
        <v>#REF!</v>
      </c>
      <c r="AF81" s="18" t="e">
        <f t="shared" si="22"/>
        <v>#REF!</v>
      </c>
      <c r="AG81" s="18" t="e">
        <f t="shared" si="23"/>
        <v>#REF!</v>
      </c>
    </row>
    <row r="82" spans="1:33" ht="21.75" customHeight="1">
      <c r="A82" s="10"/>
      <c r="B82" s="10"/>
      <c r="C82" s="10"/>
      <c r="D82" s="10"/>
      <c r="E82" s="10"/>
      <c r="F82" s="10"/>
      <c r="G82" s="10"/>
      <c r="H82" s="10"/>
      <c r="I82" s="10"/>
      <c r="J82" s="13"/>
      <c r="K82" s="13"/>
      <c r="L82" s="13"/>
      <c r="M82" s="10"/>
      <c r="N82" s="10"/>
      <c r="O82" s="10"/>
      <c r="P82" s="10"/>
      <c r="Q82" s="19" t="e">
        <f>Q81/S81</f>
        <v>#REF!</v>
      </c>
      <c r="R82" s="19" t="e">
        <f>R81/S81</f>
        <v>#REF!</v>
      </c>
      <c r="S82" s="10"/>
      <c r="T82" s="10"/>
      <c r="U82" s="10"/>
      <c r="V82" s="16" t="e">
        <f>S81+V81</f>
        <v>#REF!</v>
      </c>
      <c r="W82" s="10"/>
      <c r="X82" s="10"/>
      <c r="Y82" s="16" t="e">
        <f>Y81-Z81</f>
        <v>#REF!</v>
      </c>
      <c r="Z82" s="10"/>
      <c r="AA82" s="10"/>
      <c r="AB82" s="14"/>
      <c r="AC82" s="14"/>
      <c r="AD82" s="14"/>
      <c r="AE82" s="14"/>
      <c r="AF82" s="14"/>
      <c r="AG82" s="16" t="e">
        <f>X81+AG81</f>
        <v>#REF!</v>
      </c>
    </row>
    <row r="83" spans="1:33" ht="21.75" customHeight="1">
      <c r="A83" s="10"/>
      <c r="B83" s="10"/>
      <c r="C83" s="10"/>
      <c r="D83" s="10"/>
      <c r="E83" s="10"/>
      <c r="F83" s="10"/>
      <c r="G83" s="13"/>
      <c r="H83" s="10"/>
      <c r="I83" s="10"/>
      <c r="J83" s="13"/>
      <c r="K83" s="13"/>
      <c r="L83" s="17" t="e">
        <f>S81*6000</f>
        <v>#REF!</v>
      </c>
      <c r="M83" s="10"/>
      <c r="N83" s="10"/>
      <c r="O83" s="10"/>
      <c r="P83" s="10"/>
      <c r="Q83" s="20" t="e">
        <f>Q81*6000</f>
        <v>#REF!</v>
      </c>
      <c r="R83" s="20" t="e">
        <f>R81*10442</f>
        <v>#REF!</v>
      </c>
      <c r="S83" s="20" t="e">
        <f>Q83+R83</f>
        <v>#REF!</v>
      </c>
      <c r="T83" s="10"/>
      <c r="U83" s="10"/>
      <c r="V83" s="10"/>
      <c r="W83" s="10"/>
      <c r="X83" s="20" t="e">
        <f>X81*60000</f>
        <v>#REF!</v>
      </c>
      <c r="Y83" s="20" t="e">
        <f>Y82*60000</f>
        <v>#REF!</v>
      </c>
      <c r="Z83" s="20" t="e">
        <f>Z81*60000</f>
        <v>#REF!</v>
      </c>
      <c r="AA83" s="10"/>
      <c r="AB83" s="14"/>
      <c r="AC83" s="14"/>
      <c r="AD83" s="14"/>
      <c r="AE83" s="14"/>
      <c r="AF83" s="10"/>
      <c r="AG83" s="10"/>
    </row>
    <row r="84" spans="1:33" ht="21.75" customHeight="1">
      <c r="A84" s="10"/>
      <c r="B84" s="10"/>
      <c r="C84" s="10"/>
      <c r="D84" s="10"/>
      <c r="E84" s="10"/>
      <c r="F84" s="10"/>
      <c r="G84" s="10"/>
      <c r="H84" s="10"/>
      <c r="I84" s="10"/>
      <c r="J84" s="13"/>
      <c r="K84" s="13"/>
      <c r="L84" s="13"/>
      <c r="M84" s="10"/>
      <c r="N84" s="10"/>
      <c r="O84" s="10"/>
      <c r="P84" s="10"/>
      <c r="Q84" s="10"/>
      <c r="R84" s="10"/>
      <c r="S84" s="20" t="e">
        <f>S81*10442</f>
        <v>#REF!</v>
      </c>
      <c r="T84" s="10"/>
      <c r="U84" s="10"/>
      <c r="V84" s="10"/>
      <c r="W84" s="10"/>
      <c r="X84" s="10"/>
      <c r="Y84" s="10"/>
      <c r="Z84" s="10"/>
      <c r="AA84" s="10"/>
      <c r="AB84" s="14"/>
      <c r="AC84" s="14"/>
      <c r="AD84" s="14"/>
      <c r="AE84" s="14"/>
      <c r="AF84" s="10"/>
      <c r="AG84" s="10"/>
    </row>
    <row r="85" spans="1:33" ht="21.75" customHeight="1">
      <c r="A85" s="10"/>
      <c r="B85" s="10"/>
      <c r="C85" s="10"/>
      <c r="D85" s="10"/>
      <c r="E85" s="10"/>
      <c r="F85" s="10"/>
      <c r="G85" s="10"/>
      <c r="H85" s="10"/>
      <c r="I85" s="10"/>
      <c r="J85" s="13"/>
      <c r="K85" s="13"/>
      <c r="L85" s="13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6" t="e">
        <f>X81-Z81</f>
        <v>#REF!</v>
      </c>
      <c r="Y85" s="10"/>
      <c r="Z85" s="10"/>
      <c r="AA85" s="10"/>
      <c r="AB85" s="14"/>
      <c r="AC85" s="14"/>
      <c r="AD85" s="14"/>
      <c r="AE85" s="14"/>
      <c r="AF85" s="10"/>
      <c r="AG85" s="10"/>
    </row>
    <row r="86" spans="1:33" ht="21.75" customHeight="1">
      <c r="A86" s="10"/>
      <c r="B86" s="10"/>
      <c r="C86" s="10"/>
      <c r="D86" s="10"/>
      <c r="E86" s="10"/>
      <c r="F86" s="10"/>
      <c r="G86" s="10"/>
      <c r="H86" s="10"/>
      <c r="I86" s="10"/>
      <c r="J86" s="13"/>
      <c r="K86" s="13"/>
      <c r="L86" s="13"/>
      <c r="M86" s="10"/>
      <c r="N86" s="10"/>
      <c r="O86" s="10"/>
      <c r="P86" s="10"/>
      <c r="Q86" s="21"/>
      <c r="R86" s="16"/>
      <c r="S86" s="20" t="e">
        <f>S81*4442</f>
        <v>#REF!</v>
      </c>
      <c r="T86" s="10"/>
      <c r="U86" s="10"/>
      <c r="V86" s="10"/>
      <c r="W86" s="10"/>
      <c r="X86" s="20" t="e">
        <f>X85*60000</f>
        <v>#REF!</v>
      </c>
      <c r="Y86" s="10"/>
      <c r="Z86" s="20">
        <f>25000*60000</f>
        <v>1500000000</v>
      </c>
      <c r="AA86" s="10"/>
      <c r="AB86" s="14"/>
      <c r="AC86" s="14"/>
      <c r="AD86" s="14"/>
      <c r="AE86" s="14"/>
      <c r="AF86" s="10"/>
      <c r="AG86" s="10"/>
    </row>
    <row r="87" spans="1:33" ht="21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</row>
    <row r="88" spans="1:33" ht="21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</row>
    <row r="89" spans="1:33" ht="21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</row>
    <row r="90" spans="1:33" ht="21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</row>
    <row r="91" spans="1:33" ht="21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</row>
    <row r="92" spans="1:33" ht="21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1:33" ht="21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</row>
    <row r="94" spans="1:33" ht="21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</row>
    <row r="95" spans="1:33" ht="21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</row>
    <row r="96" spans="1:33" ht="21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ht="21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ht="21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</row>
    <row r="99" spans="1:33" ht="21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</row>
    <row r="100" spans="1:33" ht="21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</row>
    <row r="101" spans="1:33" ht="21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</row>
    <row r="102" spans="1:33" ht="21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</row>
    <row r="103" spans="1:33" ht="21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</row>
    <row r="104" spans="1:33" ht="21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</row>
    <row r="105" spans="1:33" ht="21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</row>
    <row r="106" spans="1:33" ht="21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</row>
    <row r="107" spans="1:33" ht="21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</row>
    <row r="108" spans="1:33" ht="21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</row>
    <row r="109" spans="1:33" ht="21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</row>
    <row r="110" spans="1:33" ht="21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</row>
    <row r="111" spans="1:33" ht="21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</row>
    <row r="112" spans="1:33" ht="21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</row>
    <row r="113" spans="1:33" ht="21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</row>
    <row r="114" spans="1:33" ht="21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</row>
    <row r="115" spans="1:33" ht="21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</row>
    <row r="116" spans="1:33" ht="21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</row>
    <row r="117" spans="1:33" ht="21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</row>
    <row r="118" spans="1:33" ht="21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</row>
    <row r="119" spans="1:33" ht="21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</row>
    <row r="120" spans="1:33" ht="21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</row>
    <row r="121" spans="1:33" ht="21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</row>
    <row r="122" spans="1:33" ht="21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</row>
    <row r="123" spans="1:33" ht="21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</row>
    <row r="124" spans="1:33" ht="21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</row>
    <row r="125" spans="1:33" ht="21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</row>
    <row r="126" spans="1:33" ht="21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</row>
    <row r="127" spans="1:33" ht="21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</row>
    <row r="128" spans="1:33" ht="21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</row>
    <row r="129" spans="1:33" ht="21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</row>
    <row r="130" spans="1:33" ht="21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</row>
    <row r="131" spans="1:33" ht="21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</row>
    <row r="132" spans="1:33" ht="21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</row>
    <row r="133" spans="1:33" ht="21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</row>
    <row r="134" spans="1:33" ht="21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</row>
    <row r="135" spans="1:33" ht="21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</row>
    <row r="136" spans="1:33" ht="21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</row>
    <row r="137" spans="1:33" ht="21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</row>
    <row r="138" spans="1:33" ht="21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</row>
    <row r="139" spans="1:33" ht="21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</row>
    <row r="140" spans="1:33" ht="21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</row>
    <row r="141" spans="1:33" ht="21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</row>
    <row r="142" spans="1:33" ht="21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</row>
    <row r="143" spans="1:33" ht="21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</row>
    <row r="144" spans="1:33" ht="21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</row>
    <row r="145" spans="1:33" ht="21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</row>
    <row r="146" spans="1:33" ht="21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</row>
    <row r="147" spans="1:33" ht="21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</row>
    <row r="148" spans="1:33" ht="21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</row>
    <row r="149" spans="1:33" ht="21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</row>
    <row r="150" spans="1:33" ht="21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</row>
    <row r="151" spans="1:33" ht="21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</row>
    <row r="152" spans="1:33" ht="21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</row>
    <row r="153" spans="1:33" ht="21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</row>
    <row r="154" spans="1:33" ht="21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</row>
    <row r="155" spans="1:33" ht="21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</row>
    <row r="156" spans="1:33" ht="21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</row>
    <row r="157" spans="1:33" ht="21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</row>
    <row r="158" spans="1:33" ht="21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</row>
    <row r="159" spans="1:33" ht="21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</row>
    <row r="160" spans="1:33" ht="21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</row>
    <row r="161" spans="1:33" ht="21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</row>
    <row r="162" spans="1:33" ht="21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</row>
    <row r="163" spans="1:33" ht="21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</row>
    <row r="164" spans="1:33" ht="21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</row>
    <row r="165" spans="1:33" ht="21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</row>
    <row r="166" spans="1:33" ht="21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</row>
    <row r="167" spans="1:33" ht="21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</row>
    <row r="168" spans="1:33" ht="21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</row>
    <row r="169" spans="1:33" ht="21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</row>
    <row r="170" spans="1:33" ht="21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</row>
    <row r="171" spans="1:33" ht="21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</row>
    <row r="172" spans="1:33" ht="21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</row>
    <row r="173" spans="1:33" ht="21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</row>
    <row r="174" spans="1:33" ht="21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</row>
    <row r="175" spans="1:33" ht="21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</row>
    <row r="176" spans="1:33" ht="21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</row>
    <row r="177" spans="1:33" ht="21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</row>
    <row r="178" spans="1:33" ht="21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</row>
    <row r="179" spans="1:33" ht="21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</row>
    <row r="180" spans="1:33" ht="21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</row>
    <row r="181" spans="1:33" ht="21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</row>
    <row r="182" spans="1:33" ht="21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</row>
    <row r="183" spans="1:33" ht="21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</row>
    <row r="184" spans="1:33" ht="21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</row>
    <row r="185" spans="1:33" ht="21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</row>
    <row r="186" spans="1:33" ht="21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</row>
    <row r="187" spans="1:33" ht="21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</row>
    <row r="188" spans="1:33" ht="21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</row>
    <row r="189" spans="1:33" ht="21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</row>
    <row r="190" spans="1:33" ht="21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</row>
    <row r="191" spans="1:33" ht="21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</row>
    <row r="192" spans="1:33" ht="21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</row>
    <row r="193" spans="1:33" ht="21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</row>
    <row r="194" spans="1:33" ht="21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</row>
    <row r="195" spans="1:33" ht="21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</row>
    <row r="196" spans="1:33" ht="21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</row>
    <row r="197" spans="1:33" ht="21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</row>
    <row r="198" spans="1:33" ht="21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</row>
    <row r="199" spans="1:33" ht="21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</row>
    <row r="200" spans="1:33" ht="21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</row>
    <row r="201" spans="1:33" ht="21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</row>
    <row r="202" spans="1:33" ht="21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</row>
    <row r="203" spans="1:33" ht="21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</row>
    <row r="204" spans="1:33" ht="21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</row>
    <row r="205" spans="1:33" ht="21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</row>
    <row r="206" spans="1:33" ht="21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</row>
    <row r="207" spans="1:33" ht="21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</row>
    <row r="208" spans="1:33" ht="21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</row>
    <row r="209" spans="1:33" ht="21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</row>
    <row r="210" spans="1:33" ht="21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3" ht="21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</row>
    <row r="212" spans="1:33" ht="21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</row>
    <row r="213" spans="1:33" ht="21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</row>
    <row r="214" spans="1:33" ht="21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</row>
    <row r="215" spans="1:33" ht="21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</row>
    <row r="216" spans="1:33" ht="21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</row>
    <row r="217" spans="1:33" ht="21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</row>
    <row r="218" spans="1:33" ht="21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</row>
    <row r="219" spans="1:33" ht="21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</row>
    <row r="220" spans="1:33" ht="21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</row>
    <row r="221" spans="1:33" ht="21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</row>
    <row r="222" spans="1:33" ht="21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</row>
    <row r="223" spans="1:33" ht="21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</row>
    <row r="224" spans="1:33" ht="21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</row>
    <row r="225" spans="1:33" ht="21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ht="21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</row>
    <row r="227" spans="1:33" ht="21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</row>
    <row r="228" spans="1:33" ht="21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</row>
    <row r="229" spans="1:33" ht="21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</row>
    <row r="230" spans="1:33" ht="21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</row>
    <row r="231" spans="1:33" ht="21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</row>
    <row r="232" spans="1:33" ht="21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</row>
    <row r="233" spans="1:33" ht="21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</row>
    <row r="234" spans="1:33" ht="21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</row>
    <row r="235" spans="1:33" ht="21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</row>
    <row r="236" spans="1:33" ht="21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</row>
    <row r="237" spans="1:33" ht="21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</row>
    <row r="238" spans="1:33" ht="21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</row>
    <row r="239" spans="1:33" ht="21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</row>
    <row r="240" spans="1:33" ht="21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</row>
    <row r="241" spans="1:33" ht="21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</row>
    <row r="242" spans="1:33" ht="21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</row>
    <row r="243" spans="1:33" ht="21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</row>
    <row r="244" spans="1:33" ht="21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</row>
    <row r="245" spans="1:33" ht="21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</row>
    <row r="246" spans="1:33" ht="21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3" ht="21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</row>
    <row r="248" spans="1:33" ht="21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</row>
    <row r="249" spans="1:33" ht="21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3" ht="21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</row>
    <row r="251" spans="1:33" ht="21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</row>
    <row r="252" spans="1:33" ht="21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3" ht="21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</row>
    <row r="254" spans="1:33" ht="21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</row>
    <row r="255" spans="1:33" ht="21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</row>
    <row r="256" spans="1:33" ht="21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</row>
    <row r="257" spans="1:33" ht="21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</row>
    <row r="258" spans="1:33" ht="21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3" ht="21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</row>
    <row r="260" spans="1:33" ht="21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3" ht="21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3" ht="21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</row>
    <row r="263" spans="1:33" ht="21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3" ht="21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3" ht="21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</row>
    <row r="266" spans="1:33" ht="21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3" ht="21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3" ht="21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</row>
    <row r="269" spans="1:33" ht="21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3" ht="21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</row>
    <row r="271" spans="1:33" ht="21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</row>
    <row r="272" spans="1:33" ht="21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</row>
    <row r="273" spans="1:33" ht="21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</row>
    <row r="274" spans="1:33" ht="21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3" ht="21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3" ht="21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3" ht="21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3" ht="21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</row>
    <row r="279" spans="1:33" ht="21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3" ht="21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3" ht="21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</row>
    <row r="282" spans="1:33" ht="21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</row>
    <row r="283" spans="1:33" ht="21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3" ht="21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</row>
    <row r="285" spans="1:33" ht="21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</row>
    <row r="286" spans="1:33" ht="21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</row>
    <row r="287" spans="1:33" ht="21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</row>
    <row r="288" spans="1:33" ht="21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</row>
    <row r="289" spans="1:33" ht="21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</row>
    <row r="290" spans="1:33" ht="21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</row>
    <row r="291" spans="1:33" ht="21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</row>
    <row r="292" spans="1:33" ht="21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</row>
    <row r="293" spans="1:33" ht="21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</row>
    <row r="294" spans="1:33" ht="21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</row>
    <row r="295" spans="1:33" ht="21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</row>
    <row r="296" spans="1:33" ht="21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</row>
    <row r="297" spans="1:33" ht="21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</row>
    <row r="298" spans="1:33" ht="21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</row>
    <row r="299" spans="1:33" ht="21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</row>
    <row r="300" spans="1:33" ht="21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</row>
    <row r="301" spans="1:33" ht="21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</row>
    <row r="302" spans="1:33" ht="21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</row>
    <row r="303" spans="1:33" ht="21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</row>
    <row r="304" spans="1:33" ht="21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</row>
    <row r="305" spans="1:33" ht="21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</row>
    <row r="306" spans="1:33" ht="21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</row>
    <row r="307" spans="1:33" ht="21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</row>
    <row r="308" spans="1:33" ht="21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</row>
    <row r="309" spans="1:33" ht="21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</row>
    <row r="310" spans="1:33" ht="21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</row>
    <row r="311" spans="1:33" ht="21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</row>
    <row r="312" spans="1:33" ht="21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</row>
    <row r="313" spans="1:33" ht="21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</row>
    <row r="314" spans="1:33" ht="21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</row>
    <row r="315" spans="1:33" ht="21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</row>
    <row r="316" spans="1:33" ht="21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</row>
    <row r="317" spans="1:33" ht="21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</row>
    <row r="318" spans="1:33" ht="21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</row>
    <row r="319" spans="1:33" ht="21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</row>
    <row r="320" spans="1:33" ht="21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</row>
    <row r="321" spans="1:33" ht="21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</row>
    <row r="322" spans="1:33" ht="21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</row>
    <row r="323" spans="1:33" ht="21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</row>
    <row r="324" spans="1:33" ht="21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</row>
    <row r="325" spans="1:33" ht="21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</row>
    <row r="326" spans="1:33" ht="21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</row>
    <row r="327" spans="1:33" ht="21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</row>
    <row r="328" spans="1:33" ht="21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</row>
    <row r="329" spans="1:33" ht="21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</row>
    <row r="330" spans="1:33" ht="21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</row>
    <row r="331" spans="1:33" ht="21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</row>
    <row r="332" spans="1:33" ht="21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</row>
    <row r="333" spans="1:33" ht="21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</row>
    <row r="334" spans="1:33" ht="21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</row>
    <row r="335" spans="1:33" ht="21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</row>
    <row r="336" spans="1:33" ht="21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</row>
    <row r="337" spans="1:33" ht="21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</row>
    <row r="338" spans="1:33" ht="21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</row>
    <row r="339" spans="1:33" ht="21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</row>
    <row r="340" spans="1:33" ht="21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</row>
    <row r="341" spans="1:33" ht="21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</row>
    <row r="342" spans="1:33" ht="21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</row>
    <row r="343" spans="1:33" ht="21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</row>
    <row r="344" spans="1:33" ht="21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</row>
    <row r="345" spans="1:33" ht="21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</row>
    <row r="346" spans="1:33" ht="21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</row>
    <row r="347" spans="1:33" ht="21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</row>
    <row r="348" spans="1:33" ht="21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</row>
    <row r="349" spans="1:33" ht="21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</row>
    <row r="350" spans="1:33" ht="21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</row>
    <row r="351" spans="1:33" ht="21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</row>
    <row r="352" spans="1:33" ht="21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</row>
    <row r="353" spans="1:33" ht="21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</row>
    <row r="354" spans="1:33" ht="21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</row>
    <row r="355" spans="1:33" ht="21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</row>
    <row r="356" spans="1:33" ht="21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</row>
    <row r="357" spans="1:33" ht="21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</row>
    <row r="358" spans="1:33" ht="21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</row>
    <row r="359" spans="1:33" ht="21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</row>
    <row r="360" spans="1:33" ht="21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</row>
    <row r="361" spans="1:33" ht="21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</row>
    <row r="362" spans="1:33" ht="21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</row>
    <row r="363" spans="1:33" ht="21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</row>
    <row r="364" spans="1:33" ht="21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</row>
    <row r="365" spans="1:33" ht="21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</row>
    <row r="366" spans="1:33" ht="21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</row>
    <row r="367" spans="1:33" ht="21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</row>
    <row r="368" spans="1:33" ht="21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</row>
    <row r="369" spans="1:33" ht="21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</row>
    <row r="370" spans="1:33" ht="21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</row>
    <row r="371" spans="1:33" ht="21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</row>
    <row r="372" spans="1:33" ht="21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</row>
    <row r="373" spans="1:33" ht="21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</row>
    <row r="374" spans="1:33" ht="21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</row>
    <row r="375" spans="1:33" ht="21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</row>
    <row r="376" spans="1:33" ht="21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</row>
    <row r="377" spans="1:33" ht="21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</row>
    <row r="378" spans="1:33" ht="21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</row>
    <row r="379" spans="1:33" ht="21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</row>
    <row r="380" spans="1:33" ht="21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</row>
    <row r="381" spans="1:33" ht="21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</row>
    <row r="382" spans="1:33" ht="21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</row>
    <row r="383" spans="1:33" ht="21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</row>
    <row r="384" spans="1:33" ht="21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</row>
    <row r="385" spans="1:33" ht="21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</row>
    <row r="386" spans="1:33" ht="21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</row>
    <row r="387" spans="1:33" ht="21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</row>
    <row r="388" spans="1:33" ht="21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</row>
    <row r="389" spans="1:33" ht="21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</row>
    <row r="390" spans="1:33" ht="21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</row>
    <row r="391" spans="1:33" ht="21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</row>
    <row r="392" spans="1:33" ht="21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</row>
    <row r="393" spans="1:33" ht="21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</row>
    <row r="394" spans="1:33" ht="21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</row>
    <row r="395" spans="1:33" ht="21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</row>
    <row r="396" spans="1:33" ht="21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</row>
    <row r="397" spans="1:33" ht="21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</row>
    <row r="398" spans="1:33" ht="21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</row>
    <row r="399" spans="1:33" ht="21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</row>
    <row r="400" spans="1:33" ht="21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</row>
    <row r="401" spans="1:33" ht="21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</row>
    <row r="402" spans="1:33" ht="21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</row>
    <row r="403" spans="1:33" ht="21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</row>
    <row r="404" spans="1:33" ht="21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</row>
    <row r="405" spans="1:33" ht="21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</row>
    <row r="406" spans="1:33" ht="21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</row>
    <row r="407" spans="1:33" ht="21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</row>
    <row r="408" spans="1:33" ht="21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</row>
    <row r="409" spans="1:33" ht="21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</row>
    <row r="410" spans="1:33" ht="21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</row>
    <row r="411" spans="1:33" ht="21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</row>
    <row r="412" spans="1:33" ht="21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</row>
    <row r="413" spans="1:33" ht="21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</row>
    <row r="414" spans="1:33" ht="21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</row>
    <row r="415" spans="1:33" ht="21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</row>
    <row r="416" spans="1:33" ht="21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</row>
    <row r="417" spans="1:33" ht="21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</row>
    <row r="418" spans="1:33" ht="21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</row>
    <row r="419" spans="1:33" ht="21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</row>
    <row r="420" spans="1:33" ht="21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</row>
    <row r="421" spans="1:33" ht="21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</row>
    <row r="422" spans="1:33" ht="21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</row>
    <row r="423" spans="1:33" ht="21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</row>
    <row r="424" spans="1:33" ht="21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</row>
    <row r="425" spans="1:33" ht="21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</row>
    <row r="426" spans="1:33" ht="21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</row>
    <row r="427" spans="1:33" ht="21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</row>
    <row r="428" spans="1:33" ht="21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</row>
    <row r="429" spans="1:33" ht="21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</row>
    <row r="430" spans="1:33" ht="21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</row>
    <row r="431" spans="1:33" ht="21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</row>
    <row r="432" spans="1:33" ht="21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</row>
    <row r="433" spans="1:33" ht="21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</row>
    <row r="434" spans="1:33" ht="21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</row>
    <row r="435" spans="1:33" ht="21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</row>
    <row r="436" spans="1:33" ht="21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</row>
    <row r="437" spans="1:33" ht="21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</row>
    <row r="438" spans="1:33" ht="21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</row>
    <row r="439" spans="1:33" ht="21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</row>
    <row r="440" spans="1:33" ht="21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</row>
    <row r="441" spans="1:33" ht="21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</row>
    <row r="442" spans="1:33" ht="21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</row>
    <row r="443" spans="1:33" ht="21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</row>
    <row r="444" spans="1:33" ht="21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</row>
    <row r="445" spans="1:33" ht="21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</row>
    <row r="446" spans="1:33" ht="21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</row>
    <row r="447" spans="1:33" ht="21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</row>
    <row r="448" spans="1:33" ht="21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</row>
    <row r="449" spans="1:33" ht="21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</row>
    <row r="450" spans="1:33" ht="21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</row>
    <row r="451" spans="1:33" ht="21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</row>
    <row r="452" spans="1:33" ht="21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</row>
    <row r="453" spans="1:33" ht="21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</row>
    <row r="454" spans="1:33" ht="21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</row>
    <row r="455" spans="1:33" ht="21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</row>
    <row r="456" spans="1:33" ht="21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</row>
    <row r="457" spans="1:33" ht="21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</row>
    <row r="458" spans="1:33" ht="21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</row>
    <row r="459" spans="1:33" ht="21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</row>
    <row r="460" spans="1:33" ht="21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</row>
    <row r="461" spans="1:33" ht="21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</row>
    <row r="462" spans="1:33" ht="21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</row>
    <row r="463" spans="1:33" ht="21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</row>
    <row r="464" spans="1:33" ht="21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</row>
    <row r="465" spans="1:33" ht="21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</row>
    <row r="466" spans="1:33" ht="21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</row>
    <row r="467" spans="1:33" ht="21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</row>
    <row r="468" spans="1:33" ht="21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</row>
    <row r="469" spans="1:33" ht="21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</row>
    <row r="470" spans="1:33" ht="21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</row>
    <row r="471" spans="1:33" ht="21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</row>
    <row r="472" spans="1:33" ht="21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</row>
    <row r="473" spans="1:33" ht="21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</row>
    <row r="474" spans="1:33" ht="21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</row>
    <row r="475" spans="1:33" ht="21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</row>
    <row r="476" spans="1:33" ht="21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</row>
    <row r="477" spans="1:33" ht="21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</row>
    <row r="478" spans="1:33" ht="21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</row>
    <row r="479" spans="1:33" ht="21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</row>
    <row r="480" spans="1:33" ht="21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</row>
    <row r="481" spans="1:33" ht="21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</row>
    <row r="482" spans="1:33" ht="21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</row>
    <row r="483" spans="1:33" ht="21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</row>
    <row r="484" spans="1:33" ht="21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</row>
    <row r="485" spans="1:33" ht="21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</row>
    <row r="486" spans="1:33" ht="21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</row>
    <row r="487" spans="1:33" ht="21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</row>
    <row r="488" spans="1:33" ht="21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</row>
    <row r="489" spans="1:33" ht="21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</row>
    <row r="490" spans="1:33" ht="21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</row>
    <row r="491" spans="1:33" ht="21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</row>
    <row r="492" spans="1:33" ht="21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</row>
    <row r="493" spans="1:33" ht="21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</row>
    <row r="494" spans="1:33" ht="21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</row>
    <row r="495" spans="1:33" ht="21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</row>
    <row r="496" spans="1:33" ht="21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</row>
    <row r="497" spans="1:33" ht="21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</row>
    <row r="498" spans="1:33" ht="21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</row>
    <row r="499" spans="1:33" ht="21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</row>
    <row r="500" spans="1:33" ht="21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</row>
    <row r="501" spans="1:33" ht="21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</row>
    <row r="502" spans="1:33" ht="21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</row>
    <row r="503" spans="1:33" ht="21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</row>
    <row r="504" spans="1:33" ht="21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</row>
    <row r="505" spans="1:33" ht="21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</row>
    <row r="506" spans="1:33" ht="21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</row>
    <row r="507" spans="1:33" ht="21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</row>
    <row r="508" spans="1:33" ht="21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</row>
    <row r="509" spans="1:33" ht="21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</row>
    <row r="510" spans="1:33" ht="21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</row>
    <row r="511" spans="1:33" ht="21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</row>
    <row r="512" spans="1:33" ht="21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</row>
    <row r="513" spans="1:33" ht="21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</row>
    <row r="514" spans="1:33" ht="21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</row>
    <row r="515" spans="1:33" ht="21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</row>
    <row r="516" spans="1:33" ht="21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</row>
    <row r="517" spans="1:33" ht="21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</row>
    <row r="518" spans="1:33" ht="21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</row>
    <row r="519" spans="1:33" ht="21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</row>
    <row r="520" spans="1:33" ht="21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</row>
    <row r="521" spans="1:33" ht="21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</row>
    <row r="522" spans="1:33" ht="21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</row>
    <row r="523" spans="1:33" ht="21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</row>
    <row r="524" spans="1:33" ht="21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</row>
    <row r="525" spans="1:33" ht="21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</row>
    <row r="526" spans="1:33" ht="21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</row>
    <row r="527" spans="1:33" ht="21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</row>
    <row r="528" spans="1:33" ht="21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</row>
    <row r="529" spans="1:33" ht="21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</row>
    <row r="530" spans="1:33" ht="21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</row>
    <row r="531" spans="1:33" ht="21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</row>
    <row r="532" spans="1:33" ht="21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</row>
    <row r="533" spans="1:33" ht="21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</row>
    <row r="534" spans="1:33" ht="21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</row>
    <row r="535" spans="1:33" ht="21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</row>
    <row r="536" spans="1:33" ht="21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</row>
    <row r="537" spans="1:33" ht="21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</row>
    <row r="538" spans="1:33" ht="21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</row>
    <row r="539" spans="1:33" ht="21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</row>
    <row r="540" spans="1:33" ht="21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</row>
    <row r="541" spans="1:33" ht="21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</row>
    <row r="542" spans="1:33" ht="21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</row>
    <row r="543" spans="1:33" ht="21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</row>
    <row r="544" spans="1:33" ht="21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</row>
    <row r="545" spans="1:33" ht="21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</row>
    <row r="546" spans="1:33" ht="21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</row>
    <row r="547" spans="1:33" ht="21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</row>
    <row r="548" spans="1:33" ht="21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</row>
    <row r="549" spans="1:33" ht="21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</row>
    <row r="550" spans="1:33" ht="21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</row>
    <row r="551" spans="1:33" ht="21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</row>
    <row r="552" spans="1:33" ht="21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</row>
    <row r="553" spans="1:33" ht="21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</row>
    <row r="554" spans="1:33" ht="21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</row>
    <row r="555" spans="1:33" ht="21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</row>
    <row r="556" spans="1:33" ht="21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</row>
    <row r="557" spans="1:33" ht="21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</row>
    <row r="558" spans="1:33" ht="21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</row>
    <row r="559" spans="1:33" ht="21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</row>
    <row r="560" spans="1:33" ht="21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</row>
    <row r="561" spans="1:33" ht="21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</row>
    <row r="562" spans="1:33" ht="21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</row>
    <row r="563" spans="1:33" ht="21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</row>
    <row r="564" spans="1:33" ht="21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</row>
    <row r="565" spans="1:33" ht="21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</row>
    <row r="566" spans="1:33" ht="21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</row>
    <row r="567" spans="1:33" ht="21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</row>
    <row r="568" spans="1:33" ht="21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</row>
    <row r="569" spans="1:33" ht="21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</row>
    <row r="570" spans="1:33" ht="21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</row>
    <row r="571" spans="1:33" ht="21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</row>
    <row r="572" spans="1:33" ht="21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</row>
    <row r="573" spans="1:33" ht="21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</row>
    <row r="574" spans="1:33" ht="21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</row>
    <row r="575" spans="1:33" ht="21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</row>
    <row r="576" spans="1:33" ht="21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</row>
    <row r="577" spans="1:33" ht="21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</row>
    <row r="578" spans="1:33" ht="21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</row>
    <row r="579" spans="1:33" ht="21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</row>
    <row r="580" spans="1:33" ht="21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</row>
    <row r="581" spans="1:33" ht="21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</row>
    <row r="582" spans="1:33" ht="21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</row>
    <row r="583" spans="1:33" ht="21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</row>
    <row r="584" spans="1:33" ht="21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</row>
    <row r="585" spans="1:33" ht="21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</row>
    <row r="586" spans="1:33" ht="21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</row>
    <row r="587" spans="1:33" ht="21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</row>
    <row r="588" spans="1:33" ht="21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</row>
    <row r="589" spans="1:33" ht="21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</row>
    <row r="590" spans="1:33" ht="21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</row>
    <row r="591" spans="1:33" ht="21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</row>
    <row r="592" spans="1:33" ht="21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</row>
    <row r="593" spans="1:33" ht="21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</row>
    <row r="594" spans="1:33" ht="21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</row>
    <row r="595" spans="1:33" ht="21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</row>
    <row r="596" spans="1:33" ht="21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</row>
    <row r="597" spans="1:33" ht="21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</row>
    <row r="598" spans="1:33" ht="21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</row>
    <row r="599" spans="1:33" ht="21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</row>
    <row r="600" spans="1:33" ht="21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</row>
    <row r="601" spans="1:33" ht="21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</row>
    <row r="602" spans="1:33" ht="21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</row>
    <row r="603" spans="1:33" ht="21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</row>
    <row r="604" spans="1:33" ht="21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</row>
    <row r="605" spans="1:33" ht="21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</row>
    <row r="606" spans="1:33" ht="21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</row>
    <row r="607" spans="1:33" ht="21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</row>
    <row r="608" spans="1:33" ht="21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</row>
    <row r="609" spans="1:33" ht="21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</row>
    <row r="610" spans="1:33" ht="21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</row>
    <row r="611" spans="1:33" ht="21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</row>
    <row r="612" spans="1:33" ht="21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</row>
    <row r="613" spans="1:33" ht="21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</row>
    <row r="614" spans="1:33" ht="21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</row>
    <row r="615" spans="1:33" ht="21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</row>
    <row r="616" spans="1:33" ht="21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</row>
    <row r="617" spans="1:33" ht="21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</row>
    <row r="618" spans="1:33" ht="21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</row>
    <row r="619" spans="1:33" ht="21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</row>
    <row r="620" spans="1:33" ht="21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</row>
    <row r="621" spans="1:33" ht="21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</row>
    <row r="622" spans="1:33" ht="21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</row>
    <row r="623" spans="1:33" ht="21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</row>
    <row r="624" spans="1:33" ht="21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</row>
    <row r="625" spans="1:33" ht="21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</row>
    <row r="626" spans="1:33" ht="21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</row>
    <row r="627" spans="1:33" ht="21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</row>
    <row r="628" spans="1:33" ht="21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</row>
    <row r="629" spans="1:33" ht="21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</row>
    <row r="630" spans="1:33" ht="21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</row>
    <row r="631" spans="1:33" ht="21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</row>
    <row r="632" spans="1:33" ht="21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</row>
    <row r="633" spans="1:33" ht="21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</row>
    <row r="634" spans="1:33" ht="21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</row>
    <row r="635" spans="1:33" ht="21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</row>
    <row r="636" spans="1:33" ht="21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</row>
    <row r="637" spans="1:33" ht="21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</row>
    <row r="638" spans="1:33" ht="21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</row>
    <row r="639" spans="1:33" ht="21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</row>
    <row r="640" spans="1:33" ht="21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</row>
    <row r="641" spans="1:33" ht="21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</row>
    <row r="642" spans="1:33" ht="21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</row>
    <row r="643" spans="1:33" ht="21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</row>
    <row r="644" spans="1:33" ht="21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</row>
    <row r="645" spans="1:33" ht="21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</row>
    <row r="646" spans="1:33" ht="21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</row>
    <row r="647" spans="1:33" ht="21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</row>
    <row r="648" spans="1:33" ht="21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</row>
    <row r="649" spans="1:33" ht="21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</row>
    <row r="650" spans="1:33" ht="21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</row>
    <row r="651" spans="1:33" ht="21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</row>
    <row r="652" spans="1:33" ht="21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</row>
    <row r="653" spans="1:33" ht="21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</row>
    <row r="654" spans="1:33" ht="21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</row>
    <row r="655" spans="1:33" ht="21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</row>
    <row r="656" spans="1:33" ht="21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</row>
    <row r="657" spans="1:33" ht="21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</row>
    <row r="658" spans="1:33" ht="21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</row>
    <row r="659" spans="1:33" ht="21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</row>
    <row r="660" spans="1:33" ht="21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</row>
    <row r="661" spans="1:33" ht="21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</row>
    <row r="662" spans="1:33" ht="21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</row>
    <row r="663" spans="1:33" ht="21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</row>
    <row r="664" spans="1:33" ht="21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</row>
    <row r="665" spans="1:33" ht="21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</row>
    <row r="666" spans="1:33" ht="21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</row>
    <row r="667" spans="1:33" ht="21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</row>
    <row r="668" spans="1:33" ht="21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</row>
    <row r="669" spans="1:33" ht="21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</row>
    <row r="670" spans="1:33" ht="21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</row>
    <row r="671" spans="1:33" ht="21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</row>
    <row r="672" spans="1:33" ht="21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</row>
    <row r="673" spans="1:33" ht="21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</row>
    <row r="674" spans="1:33" ht="21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</row>
    <row r="675" spans="1:33" ht="21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</row>
    <row r="676" spans="1:33" ht="21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</row>
    <row r="677" spans="1:33" ht="21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</row>
    <row r="678" spans="1:33" ht="21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</row>
    <row r="679" spans="1:33" ht="21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</row>
    <row r="680" spans="1:33" ht="21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</row>
    <row r="681" spans="1:33" ht="21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</row>
    <row r="682" spans="1:33" ht="21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</row>
    <row r="683" spans="1:33" ht="21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</row>
    <row r="684" spans="1:33" ht="21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</row>
    <row r="685" spans="1:33" ht="21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</row>
    <row r="686" spans="1:33" ht="21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</row>
    <row r="687" spans="1:33" ht="21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</row>
    <row r="688" spans="1:33" ht="21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</row>
    <row r="689" spans="1:33" ht="21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</row>
    <row r="690" spans="1:33" ht="21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</row>
    <row r="691" spans="1:33" ht="21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</row>
    <row r="692" spans="1:33" ht="21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</row>
    <row r="693" spans="1:33" ht="21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</row>
    <row r="694" spans="1:33" ht="21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</row>
    <row r="695" spans="1:33" ht="21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</row>
    <row r="696" spans="1:33" ht="21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</row>
    <row r="697" spans="1:33" ht="21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</row>
    <row r="698" spans="1:33" ht="21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</row>
    <row r="699" spans="1:33" ht="21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</row>
    <row r="700" spans="1:33" ht="21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</row>
    <row r="701" spans="1:33" ht="21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</row>
    <row r="702" spans="1:33" ht="21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</row>
    <row r="703" spans="1:33" ht="21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</row>
    <row r="704" spans="1:33" ht="21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</row>
    <row r="705" spans="1:33" ht="21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</row>
    <row r="706" spans="1:33" ht="21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</row>
    <row r="707" spans="1:33" ht="21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</row>
    <row r="708" spans="1:33" ht="21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</row>
    <row r="709" spans="1:33" ht="21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</row>
    <row r="710" spans="1:33" ht="21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</row>
    <row r="711" spans="1:33" ht="21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</row>
    <row r="712" spans="1:33" ht="21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</row>
    <row r="713" spans="1:33" ht="21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</row>
    <row r="714" spans="1:33" ht="21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</row>
    <row r="715" spans="1:33" ht="21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</row>
    <row r="716" spans="1:33" ht="21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</row>
    <row r="717" spans="1:33" ht="21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</row>
    <row r="718" spans="1:33" ht="21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</row>
    <row r="719" spans="1:33" ht="21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</row>
    <row r="720" spans="1:33" ht="21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</row>
    <row r="721" spans="1:33" ht="21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</row>
    <row r="722" spans="1:33" ht="21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</row>
    <row r="723" spans="1:33" ht="21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</row>
    <row r="724" spans="1:33" ht="21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</row>
    <row r="725" spans="1:33" ht="21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</row>
    <row r="726" spans="1:33" ht="21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</row>
    <row r="727" spans="1:33" ht="21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</row>
    <row r="728" spans="1:33" ht="21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</row>
    <row r="729" spans="1:33" ht="21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</row>
    <row r="730" spans="1:33" ht="21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</row>
    <row r="731" spans="1:33" ht="21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</row>
    <row r="732" spans="1:33" ht="21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</row>
    <row r="733" spans="1:33" ht="21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</row>
    <row r="734" spans="1:33" ht="21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</row>
    <row r="735" spans="1:33" ht="21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</row>
    <row r="736" spans="1:33" ht="21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</row>
    <row r="737" spans="1:33" ht="21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</row>
    <row r="738" spans="1:33" ht="21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</row>
    <row r="739" spans="1:33" ht="21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</row>
    <row r="740" spans="1:33" ht="21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</row>
    <row r="741" spans="1:33" ht="21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</row>
    <row r="742" spans="1:33" ht="21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</row>
    <row r="743" spans="1:33" ht="21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</row>
    <row r="744" spans="1:33" ht="21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</row>
    <row r="745" spans="1:33" ht="21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</row>
    <row r="746" spans="1:33" ht="21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</row>
    <row r="747" spans="1:33" ht="21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</row>
    <row r="748" spans="1:33" ht="21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</row>
    <row r="749" spans="1:33" ht="21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</row>
    <row r="750" spans="1:33" ht="21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</row>
    <row r="751" spans="1:33" ht="21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</row>
    <row r="752" spans="1:33" ht="21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</row>
    <row r="753" spans="1:33" ht="21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</row>
    <row r="754" spans="1:33" ht="21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</row>
    <row r="755" spans="1:33" ht="21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</row>
    <row r="756" spans="1:33" ht="21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</row>
    <row r="757" spans="1:33" ht="21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</row>
    <row r="758" spans="1:33" ht="21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</row>
    <row r="759" spans="1:33" ht="21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</row>
    <row r="760" spans="1:33" ht="21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</row>
    <row r="761" spans="1:33" ht="21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</row>
    <row r="762" spans="1:33" ht="21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</row>
    <row r="763" spans="1:33" ht="21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</row>
    <row r="764" spans="1:33" ht="21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</row>
    <row r="765" spans="1:33" ht="21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</row>
    <row r="766" spans="1:33" ht="21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</row>
    <row r="767" spans="1:33" ht="21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</row>
    <row r="768" spans="1:33" ht="21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</row>
    <row r="769" spans="1:33" ht="21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</row>
    <row r="770" spans="1:33" ht="21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</row>
    <row r="771" spans="1:33" ht="21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</row>
    <row r="772" spans="1:33" ht="21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</row>
    <row r="773" spans="1:33" ht="21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</row>
    <row r="774" spans="1:33" ht="21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</row>
    <row r="775" spans="1:33" ht="21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</row>
    <row r="776" spans="1:33" ht="21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</row>
    <row r="777" spans="1:33" ht="21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</row>
    <row r="778" spans="1:33" ht="21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</row>
    <row r="779" spans="1:33" ht="21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</row>
    <row r="780" spans="1:33" ht="21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</row>
    <row r="781" spans="1:33" ht="21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</row>
    <row r="782" spans="1:33" ht="21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</row>
    <row r="783" spans="1:33" ht="21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</row>
    <row r="784" spans="1:33" ht="21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</row>
    <row r="785" spans="1:33" ht="21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</row>
    <row r="786" spans="1:33" ht="21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</row>
    <row r="787" spans="1:33" ht="21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</row>
    <row r="788" spans="1:33" ht="21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</row>
    <row r="789" spans="1:33" ht="21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</row>
    <row r="790" spans="1:33" ht="21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</row>
    <row r="791" spans="1:33" ht="21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</row>
    <row r="792" spans="1:33" ht="21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</row>
    <row r="793" spans="1:33" ht="21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</row>
    <row r="794" spans="1:33" ht="21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</row>
    <row r="795" spans="1:33" ht="21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</row>
    <row r="796" spans="1:33" ht="21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</row>
    <row r="797" spans="1:33" ht="21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</row>
    <row r="798" spans="1:33" ht="21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</row>
    <row r="799" spans="1:33" ht="21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</row>
    <row r="800" spans="1:33" ht="21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</row>
    <row r="801" spans="1:33" ht="21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</row>
    <row r="802" spans="1:33" ht="21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</row>
    <row r="803" spans="1:33" ht="21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</row>
    <row r="804" spans="1:33" ht="21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</row>
    <row r="805" spans="1:33" ht="21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</row>
    <row r="806" spans="1:33" ht="21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</row>
    <row r="807" spans="1:33" ht="21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</row>
    <row r="808" spans="1:33" ht="21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</row>
    <row r="809" spans="1:33" ht="21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</row>
    <row r="810" spans="1:33" ht="21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</row>
    <row r="811" spans="1:33" ht="21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</row>
    <row r="812" spans="1:33" ht="21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</row>
    <row r="813" spans="1:33" ht="21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</row>
    <row r="814" spans="1:33" ht="21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</row>
    <row r="815" spans="1:33" ht="21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</row>
    <row r="816" spans="1:33" ht="21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</row>
    <row r="817" spans="1:33" ht="21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</row>
    <row r="818" spans="1:33" ht="21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</row>
    <row r="819" spans="1:33" ht="21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</row>
    <row r="820" spans="1:33" ht="21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</row>
    <row r="821" spans="1:33" ht="21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</row>
    <row r="822" spans="1:33" ht="21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</row>
    <row r="823" spans="1:33" ht="21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</row>
    <row r="824" spans="1:33" ht="21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</row>
    <row r="825" spans="1:33" ht="21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</row>
    <row r="826" spans="1:33" ht="21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</row>
    <row r="827" spans="1:33" ht="21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</row>
    <row r="828" spans="1:33" ht="21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</row>
    <row r="829" spans="1:33" ht="21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</row>
    <row r="830" spans="1:33" ht="21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</row>
    <row r="831" spans="1:33" ht="21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</row>
    <row r="832" spans="1:33" ht="21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</row>
    <row r="833" spans="1:33" ht="21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</row>
    <row r="834" spans="1:33" ht="21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</row>
    <row r="835" spans="1:33" ht="21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</row>
    <row r="836" spans="1:33" ht="21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</row>
    <row r="837" spans="1:33" ht="21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</row>
    <row r="838" spans="1:33" ht="21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</row>
    <row r="839" spans="1:33" ht="21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</row>
    <row r="840" spans="1:33" ht="21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</row>
    <row r="841" spans="1:33" ht="21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</row>
    <row r="842" spans="1:33" ht="21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</row>
    <row r="843" spans="1:33" ht="21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</row>
    <row r="844" spans="1:33" ht="21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</row>
    <row r="845" spans="1:33" ht="21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</row>
    <row r="846" spans="1:33" ht="21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</row>
    <row r="847" spans="1:33" ht="21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</row>
    <row r="848" spans="1:33" ht="21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</row>
    <row r="849" spans="1:33" ht="21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</row>
    <row r="850" spans="1:33" ht="21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</row>
    <row r="851" spans="1:33" ht="21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</row>
    <row r="852" spans="1:33" ht="21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</row>
    <row r="853" spans="1:33" ht="21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</row>
    <row r="854" spans="1:33" ht="21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</row>
    <row r="855" spans="1:33" ht="21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</row>
    <row r="856" spans="1:33" ht="21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</row>
    <row r="857" spans="1:33" ht="21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</row>
    <row r="858" spans="1:33" ht="21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</row>
    <row r="859" spans="1:33" ht="21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</row>
    <row r="860" spans="1:33" ht="21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</row>
    <row r="861" spans="1:33" ht="21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</row>
    <row r="862" spans="1:33" ht="21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</row>
    <row r="863" spans="1:33" ht="21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</row>
    <row r="864" spans="1:33" ht="21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</row>
    <row r="865" spans="1:33" ht="21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</row>
    <row r="866" spans="1:33" ht="21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</row>
    <row r="867" spans="1:33" ht="21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</row>
    <row r="868" spans="1:33" ht="21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</row>
    <row r="869" spans="1:33" ht="21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</row>
    <row r="870" spans="1:33" ht="21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</row>
    <row r="871" spans="1:33" ht="21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</row>
    <row r="872" spans="1:33" ht="21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</row>
    <row r="873" spans="1:33" ht="21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</row>
    <row r="874" spans="1:33" ht="21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</row>
    <row r="875" spans="1:33" ht="21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</row>
    <row r="876" spans="1:33" ht="21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</row>
    <row r="877" spans="1:33" ht="21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</row>
    <row r="878" spans="1:33" ht="21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</row>
    <row r="879" spans="1:33" ht="21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</row>
    <row r="880" spans="1:33" ht="21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</row>
    <row r="881" spans="1:33" ht="21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</row>
    <row r="882" spans="1:33" ht="21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</row>
    <row r="883" spans="1:33" ht="21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</row>
    <row r="884" spans="1:33" ht="21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</row>
    <row r="885" spans="1:33" ht="21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</row>
    <row r="886" spans="1:33" ht="21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</row>
    <row r="887" spans="1:33" ht="21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</row>
    <row r="888" spans="1:33" ht="21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</row>
    <row r="889" spans="1:33" ht="21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</row>
    <row r="890" spans="1:33" ht="21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</row>
    <row r="891" spans="1:33" ht="21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</row>
    <row r="892" spans="1:33" ht="21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</row>
    <row r="893" spans="1:33" ht="21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</row>
    <row r="894" spans="1:33" ht="21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</row>
    <row r="895" spans="1:33" ht="21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</row>
    <row r="896" spans="1:33" ht="21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</row>
    <row r="897" spans="1:33" ht="21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</row>
    <row r="898" spans="1:33" ht="21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</row>
    <row r="899" spans="1:33" ht="21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</row>
    <row r="900" spans="1:33" ht="21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</row>
    <row r="901" spans="1:33" ht="21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</row>
    <row r="902" spans="1:33" ht="21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</row>
    <row r="903" spans="1:33" ht="21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</row>
    <row r="904" spans="1:33" ht="21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</row>
    <row r="905" spans="1:33" ht="21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</row>
    <row r="906" spans="1:33" ht="21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</row>
    <row r="907" spans="1:33" ht="21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</row>
    <row r="908" spans="1:33" ht="21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</row>
    <row r="909" spans="1:33" ht="21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</row>
    <row r="910" spans="1:33" ht="21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</row>
    <row r="911" spans="1:33" ht="21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</row>
    <row r="912" spans="1:33" ht="21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</row>
    <row r="913" spans="1:33" ht="21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</row>
    <row r="914" spans="1:33" ht="21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</row>
    <row r="915" spans="1:33" ht="21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</row>
    <row r="916" spans="1:33" ht="21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</row>
    <row r="917" spans="1:33" ht="21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</row>
    <row r="918" spans="1:33" ht="21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</row>
    <row r="919" spans="1:33" ht="21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</row>
    <row r="920" spans="1:33" ht="21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</row>
    <row r="921" spans="1:33" ht="21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</row>
    <row r="922" spans="1:33" ht="21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</row>
    <row r="923" spans="1:33" ht="21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</row>
    <row r="924" spans="1:33" ht="21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</row>
    <row r="925" spans="1:33" ht="21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</row>
    <row r="926" spans="1:33" ht="21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</row>
    <row r="927" spans="1:33" ht="21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</row>
    <row r="928" spans="1:33" ht="21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</row>
    <row r="929" spans="1:33" ht="21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</row>
    <row r="930" spans="1:33" ht="21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</row>
    <row r="931" spans="1:33" ht="21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</row>
    <row r="932" spans="1:33" ht="21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</row>
    <row r="933" spans="1:33" ht="21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</row>
    <row r="934" spans="1:33" ht="21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</row>
    <row r="935" spans="1:33" ht="21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</row>
    <row r="936" spans="1:33" ht="21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</row>
    <row r="937" spans="1:33" ht="21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</row>
    <row r="938" spans="1:33" ht="21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</row>
    <row r="939" spans="1:33" ht="21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</row>
    <row r="940" spans="1:33" ht="21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</row>
    <row r="941" spans="1:33" ht="21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</row>
    <row r="942" spans="1:33" ht="21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</row>
    <row r="943" spans="1:33" ht="21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</row>
    <row r="944" spans="1:33" ht="21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</row>
    <row r="945" spans="1:33" ht="21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</row>
    <row r="946" spans="1:33" ht="21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</row>
    <row r="947" spans="1:33" ht="21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</row>
    <row r="948" spans="1:33" ht="21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</row>
    <row r="949" spans="1:33" ht="21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</row>
    <row r="950" spans="1:33" ht="21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</row>
    <row r="951" spans="1:33" ht="21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</row>
    <row r="952" spans="1:33" ht="21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</row>
    <row r="953" spans="1:33" ht="21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</row>
    <row r="954" spans="1:33" ht="21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</row>
    <row r="955" spans="1:33" ht="21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</row>
    <row r="956" spans="1:33" ht="21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</row>
    <row r="957" spans="1:33" ht="21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</row>
    <row r="958" spans="1:33" ht="21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</row>
    <row r="959" spans="1:33" ht="21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</row>
    <row r="960" spans="1:33" ht="21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</row>
    <row r="961" spans="1:33" ht="21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</row>
    <row r="962" spans="1:33" ht="21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</row>
    <row r="963" spans="1:33" ht="21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</row>
    <row r="964" spans="1:33" ht="21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</row>
    <row r="965" spans="1:33" ht="21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</row>
    <row r="966" spans="1:33" ht="21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</row>
    <row r="967" spans="1:33" ht="21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</row>
    <row r="968" spans="1:33" ht="21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</row>
    <row r="969" spans="1:33" ht="21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</row>
    <row r="970" spans="1:33" ht="21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</row>
    <row r="971" spans="1:33" ht="21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</row>
    <row r="972" spans="1:33" ht="21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</row>
    <row r="973" spans="1:33" ht="21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</row>
    <row r="974" spans="1:33" ht="21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</row>
    <row r="975" spans="1:33" ht="21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</row>
    <row r="976" spans="1:33" ht="21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</row>
    <row r="977" spans="1:33" ht="21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</row>
    <row r="978" spans="1:33" ht="21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</row>
    <row r="979" spans="1:33" ht="21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</row>
    <row r="980" spans="1:33" ht="21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</row>
    <row r="981" spans="1:33" ht="21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</row>
    <row r="982" spans="1:33" ht="21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</row>
    <row r="983" spans="1:33" ht="21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</row>
    <row r="984" spans="1:33" ht="21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</row>
    <row r="985" spans="1:33" ht="21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</row>
    <row r="986" spans="1:33" ht="21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</row>
    <row r="987" spans="1:33" ht="21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</row>
    <row r="988" spans="1:33" ht="21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</row>
    <row r="989" spans="1:33" ht="21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</row>
    <row r="990" spans="1:33" ht="21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</row>
    <row r="991" spans="1:33" ht="21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</row>
    <row r="992" spans="1:33" ht="21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</row>
    <row r="993" spans="1:33" ht="21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</row>
    <row r="994" spans="1:33" ht="21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</row>
    <row r="995" spans="1:33" ht="21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</row>
    <row r="996" spans="1:33" ht="21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</row>
    <row r="997" spans="1:33" ht="21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</row>
    <row r="998" spans="1:33" ht="21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</row>
    <row r="999" spans="1:33" ht="21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</row>
    <row r="1000" spans="1:33" ht="21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</row>
  </sheetData>
  <autoFilter ref="A3:I86" xr:uid="{00000000-0009-0000-0000-000003000000}"/>
  <mergeCells count="4">
    <mergeCell ref="W1:Z1"/>
    <mergeCell ref="AA1:AE1"/>
    <mergeCell ref="C2:I2"/>
    <mergeCell ref="M2:V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สำรวจ อสบ.</vt:lpstr>
      <vt:lpstr>Sheet2</vt:lpstr>
      <vt:lpstr>Sheet3</vt:lpstr>
      <vt:lpstr>Sheet1</vt:lpstr>
      <vt:lpstr>'สำรวจ อสบ.'!Print_Area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Toemchai Temyingyong</dc:creator>
  <cp:lastModifiedBy>gene</cp:lastModifiedBy>
  <cp:lastPrinted>2025-07-03T02:46:17Z</cp:lastPrinted>
  <dcterms:created xsi:type="dcterms:W3CDTF">2024-10-02T05:29:59Z</dcterms:created>
  <dcterms:modified xsi:type="dcterms:W3CDTF">2025-07-03T03:51:54Z</dcterms:modified>
</cp:coreProperties>
</file>